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4240" windowHeight="119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<sst xmlns="http://schemas.openxmlformats.org/spreadsheetml/2006/main" count="214" uniqueCount="208">
  <si>
    <t>Дотации на выравнивание бюджетной обеспеченности муниципальных районов (городских округов)</t>
  </si>
  <si>
    <t>0130278020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</si>
  <si>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</si>
  <si>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0130278050</t>
  </si>
  <si>
    <t>Дотации, связанные с особым режимом безопасного функционирования закрытых административно-территориальных образований</t>
  </si>
  <si>
    <t>8800050100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</si>
  <si>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</si>
  <si>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</si>
  <si>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</si>
  <si>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</si>
  <si>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</si>
  <si>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</si>
  <si>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</si>
  <si>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</si>
  <si>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</si>
  <si>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</si>
  <si>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1470271101</t>
  </si>
  <si>
    <t>Реализация мероприятий по обеспечению жильем молодых семей</t>
  </si>
  <si>
    <t>12301R4970</t>
  </si>
  <si>
    <t>1330374315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</si>
  <si>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</si>
  <si>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</si>
  <si>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</si>
  <si>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</si>
  <si>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</si>
  <si>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</si>
  <si>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</si>
  <si>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</si>
  <si>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1420371218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</si>
  <si>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</si>
  <si>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</si>
  <si>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</si>
  <si>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Организация проведения мероприятий по содержанию безнадзорных животных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</si>
  <si>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</si>
  <si>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</si>
  <si>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</si>
  <si>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</si>
  <si>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</si>
  <si>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</si>
  <si>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</si>
  <si>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</si>
  <si>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</si>
  <si>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</si>
  <si>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</si>
  <si>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</si>
  <si>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</si>
  <si>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</si>
  <si>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</si>
  <si>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</si>
  <si>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</si>
  <si>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</si>
  <si>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</si>
  <si>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1310379227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</si>
  <si>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</si>
  <si>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</si>
  <si>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</si>
  <si>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</si>
  <si>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</si>
  <si>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</si>
  <si>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</si>
  <si>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</si>
  <si>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</si>
  <si>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</si>
  <si>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</si>
  <si>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</si>
  <si>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</si>
  <si>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</si>
  <si>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</si>
  <si>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2730374303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</si>
  <si>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</si>
  <si>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</si>
  <si>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Дотация - всего</t>
  </si>
  <si>
    <t xml:space="preserve">в том числе </t>
  </si>
  <si>
    <t>1.1</t>
  </si>
  <si>
    <t>1.2</t>
  </si>
  <si>
    <t>1.3</t>
  </si>
  <si>
    <t>Субсидии - всего</t>
  </si>
  <si>
    <t>2.1</t>
  </si>
  <si>
    <t>2.4</t>
  </si>
  <si>
    <t>2.5</t>
  </si>
  <si>
    <t>2.6</t>
  </si>
  <si>
    <t>2.7</t>
  </si>
  <si>
    <t>2.8</t>
  </si>
  <si>
    <t>2.10</t>
  </si>
  <si>
    <t>2.11</t>
  </si>
  <si>
    <t>2.12</t>
  </si>
  <si>
    <t>2.13</t>
  </si>
  <si>
    <t>2.14</t>
  </si>
  <si>
    <t>Субвенции -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</si>
  <si>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</si>
  <si>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</si>
  <si>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</si>
  <si>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</si>
  <si>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</si>
  <si>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</si>
  <si>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</si>
  <si>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</si>
  <si>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</si>
  <si>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</si>
  <si>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</si>
  <si>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</si>
  <si>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</si>
  <si>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</si>
  <si>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</si>
  <si>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</si>
  <si>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</si>
  <si>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3.19</t>
  </si>
  <si>
    <t>3.20</t>
  </si>
  <si>
    <t>3.21</t>
  </si>
  <si>
    <t>3.22</t>
  </si>
  <si>
    <t>3.23</t>
  </si>
  <si>
    <t>3.24</t>
  </si>
  <si>
    <t>3.25</t>
  </si>
  <si>
    <t xml:space="preserve">Иные межбюджетные трансферты </t>
  </si>
  <si>
    <t>4.1</t>
  </si>
  <si>
    <t>4.2</t>
  </si>
  <si>
    <t>Всего межбюджетных трансфертов местным бюджетам</t>
  </si>
  <si>
    <t>№ п/п</t>
  </si>
  <si>
    <t>Наименование</t>
  </si>
  <si>
    <t>Код бюджетной классификации</t>
  </si>
  <si>
    <t>2020 год</t>
  </si>
  <si>
    <t>2021 год</t>
  </si>
  <si>
    <t>Межбюджетные трансферты из Забайкальского края местным бюджетам 
на 2020 год и плановый период 2021 и 2022 годов</t>
  </si>
  <si>
    <t>2022 год</t>
  </si>
  <si>
    <t>Развитие транспортной инфраструктуры на сельских территориях</t>
  </si>
  <si>
    <t>20102R3720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</si>
  <si>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</si>
  <si>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</si>
  <si>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</si>
  <si>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центров цифрового образования детей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</si>
  <si>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</si>
  <si>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141P252320</t>
  </si>
  <si>
    <t>142E250970</t>
  </si>
  <si>
    <t>145E452190</t>
  </si>
  <si>
    <t>145E452100</t>
  </si>
  <si>
    <t>Создание новых мест в общеобразовательных организациях, расположенных в сельской местности и поселках городского типа</t>
  </si>
  <si>
    <t>142E152300</t>
  </si>
  <si>
    <t>Государственная поддержка отрасли культуры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</si>
  <si>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</si>
  <si>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</si>
  <si>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</si>
  <si>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151A155190</t>
  </si>
  <si>
    <t>15102R5190</t>
  </si>
  <si>
    <t>15103R4660</t>
  </si>
  <si>
    <t>15106R4670</t>
  </si>
  <si>
    <t>15106R5190</t>
  </si>
  <si>
    <t>Финансовое обеспечение мероприятий федеральной целевой программы "Развитие физической культуры и спорта в Российской Федерации на 2016–2020 годы"</t>
  </si>
  <si>
    <t>184P554950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</si>
  <si>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</si>
  <si>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</si>
  <si>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</si>
  <si>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Мероприятия государственной программы Российской Федерации "Доступная среда"</t>
  </si>
  <si>
    <t>Строительство и реконструкция (модернизация) объектов питьевого водоснабжения</t>
  </si>
  <si>
    <t>24202R0270</t>
  </si>
  <si>
    <t>272G552430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</si>
  <si>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</si>
  <si>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Реализация мероприятий федеральной целевой программы "Увековечение памяти погибших при защите Отечества на 2019–2024 годы"</t>
  </si>
  <si>
    <t>28301R1780</t>
  </si>
  <si>
    <t>31203R2990</t>
  </si>
  <si>
    <t>Обустройство посадочных площадок на территории Забайкальского края для устойчивого авиатранспортного сообщения с удаленными и труднодоступными районами Забайкальского края</t>
  </si>
  <si>
    <t>2.15</t>
  </si>
  <si>
    <t>2.16</t>
  </si>
  <si>
    <t>2.17</t>
  </si>
  <si>
    <t>2.18</t>
  </si>
  <si>
    <t>2.19</t>
  </si>
  <si>
    <t>2.20</t>
  </si>
  <si>
    <t>2.22</t>
  </si>
  <si>
    <t>2.23</t>
  </si>
  <si>
    <t>1210274770</t>
  </si>
  <si>
    <t>1310174300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</si>
  <si>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</si>
  <si>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</si>
  <si>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2420172270</t>
  </si>
  <si>
    <t>2710174102</t>
  </si>
  <si>
    <t>Реализация мероприятий по комплексному развитию сельских территорий в целях их благоустройства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</si>
  <si>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</si>
  <si>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</si>
  <si>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</si>
  <si>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</si>
  <si>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</si>
  <si>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</si>
  <si>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</si>
  <si>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</si>
  <si>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</si>
  <si>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</si>
  <si>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</si>
  <si>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</si>
  <si>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05Д0277263</t>
  </si>
  <si>
    <t>05Д0279263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</si>
  <si>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</si>
  <si>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</si>
  <si>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</si>
  <si>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Проведение Всероссийской переписи населения 2020 года</t>
  </si>
  <si>
    <t>8800054690</t>
  </si>
  <si>
    <t>3.26</t>
  </si>
  <si>
    <t>3.27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</si>
  <si>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</si>
  <si>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133065505М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</si>
  <si>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</si>
  <si>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133R153930</t>
  </si>
  <si>
    <t>Создание виртуальных концертных залов</t>
  </si>
  <si>
    <t>151A354530</t>
  </si>
  <si>
    <t>184015505М</t>
  </si>
  <si>
    <t>4.3</t>
  </si>
  <si>
    <t>4.4</t>
  </si>
  <si>
    <t>4.5</t>
  </si>
  <si>
    <t>4.8</t>
  </si>
  <si>
    <t xml:space="preserve"> тыс.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</si>
</sst>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##\ ###\ ###\ ##0.00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164" fontId="37" fillId="0" borderId="0" xfId="0" applyNumberFormat="1" applyFont="1" applyAlignment="1" applyProtection="1">
      <alignment horizontal="center" vertical="center"/>
      <protection/>
    </xf>
    <xf numFmtId="0" fontId="37" fillId="0" borderId="0" xfId="0" applyFont="1" applyAlignment="1">
      <alignment horizontal="center"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/>
      <protection/>
    </xf>
    <xf numFmtId="0" fontId="37" fillId="0" borderId="10" xfId="0" applyFont="1" applyBorder="1" applyAlignment="1" applyProtection="1">
      <alignment/>
      <protection/>
    </xf>
    <xf numFmtId="49" fontId="36" fillId="0" borderId="10" xfId="0" applyNumberFormat="1" applyFont="1" applyBorder="1" applyAlignment="1" applyProtection="1">
      <alignment horizontal="center" vertical="center"/>
      <protection/>
    </xf>
    <xf numFmtId="0" fontId="37" fillId="0" borderId="0" xfId="0" applyFont="1" applyAlignment="1">
      <alignment/>
    </xf>
    <xf numFmtId="0" fontId="37" fillId="0" borderId="10" xfId="0" applyFont="1" applyBorder="1" applyAlignment="1" applyProtection="1">
      <alignment vertical="top" wrapText="1"/>
      <protection/>
    </xf>
    <xf numFmtId="0" fontId="36" fillId="0" borderId="10" xfId="0" applyFont="1" applyBorder="1" applyAlignment="1" applyProtection="1">
      <alignment vertical="top" wrapText="1"/>
      <protection/>
    </xf>
    <xf numFmtId="49" fontId="36" fillId="33" borderId="1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horizontal="center" wrapText="1"/>
    </xf>
    <xf numFmtId="0" fontId="37" fillId="33" borderId="10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Border="1" applyAlignment="1">
      <alignment/>
    </xf>
    <xf numFmtId="0" fontId="37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164" fontId="37" fillId="33" borderId="10" xfId="0" applyNumberFormat="1" applyFont="1" applyFill="1" applyBorder="1" applyAlignment="1" applyProtection="1">
      <alignment horizontal="center" vertical="center"/>
      <protection/>
    </xf>
    <xf numFmtId="164" fontId="36" fillId="33" borderId="10" xfId="0" applyNumberFormat="1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>
      <alignment/>
    </xf>
    <xf numFmtId="0" fontId="36" fillId="33" borderId="0" xfId="0" applyFont="1" applyFill="1" applyAlignment="1">
      <alignment horizontal="center"/>
    </xf>
    <xf numFmtId="0" fontId="36" fillId="33" borderId="10" xfId="0" applyNumberFormat="1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>
      <alignment horizontal="center"/>
    </xf>
    <xf numFmtId="0" fontId="37" fillId="33" borderId="10" xfId="0" applyNumberFormat="1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/>
      <protection/>
    </xf>
    <xf numFmtId="0" fontId="36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2"/>
  <sheetViews>
    <sheetView tabSelected="1" view="pageBreakPreview" zoomScale="80" zoomScaleNormal="80" zoomScaleSheetLayoutView="80" zoomScalePageLayoutView="0" workbookViewId="0" topLeftCell="A1">
      <selection activeCell="I10" sqref="I10"/>
    </sheetView>
  </sheetViews>
  <sheetFormatPr defaultColWidth="9.140625" defaultRowHeight="15"/>
  <cols>
    <col min="1" max="1" width="7.28125" style="1" customWidth="1"/>
    <col min="2" max="2" width="59.421875" style="2" customWidth="1"/>
    <col min="3" max="3" width="18.7109375" style="24" customWidth="1"/>
    <col min="4" max="4" width="19.28125" style="19" customWidth="1"/>
    <col min="5" max="5" width="18.57421875" style="19" customWidth="1"/>
    <col min="6" max="6" width="20.00390625" style="19" customWidth="1"/>
    <col min="7" max="16384" width="9.140625" style="1" customWidth="1"/>
  </cols>
  <sheetData>
    <row r="2" spans="1:6" ht="44.25" customHeight="1">
      <c r="A2" s="13" t="s">
        <v>122</v>
      </c>
      <c r="B2" s="13"/>
      <c r="C2" s="13"/>
      <c r="D2" s="13"/>
      <c r="E2" s="13"/>
      <c r="F2" s="13"/>
    </row>
    <row r="3" spans="1:6" ht="5.25" customHeight="1">
      <c r="A3" s="4"/>
      <c r="B3" s="4"/>
      <c r="C3" s="18"/>
      <c r="D3" s="18"/>
      <c r="E3" s="18"/>
      <c r="F3" s="18"/>
    </row>
    <row r="4" ht="18.75">
      <c r="F4" s="29" t="s">
        <v>207</v>
      </c>
    </row>
    <row r="5" spans="1:6" ht="75">
      <c r="A5" s="5" t="s">
        <v>117</v>
      </c>
      <c r="B5" s="5" t="s">
        <v>118</v>
      </c>
      <c r="C5" s="20" t="s">
        <v>119</v>
      </c>
      <c r="D5" s="20" t="s">
        <v>120</v>
      </c>
      <c r="E5" s="20" t="s">
        <v>121</v>
      </c>
      <c r="F5" s="20" t="s">
        <v>123</v>
      </c>
    </row>
    <row r="6" spans="1:6" ht="18.75">
      <c r="A6" s="6">
        <v>1</v>
      </c>
      <c r="B6" s="10" t="s">
        <v>71</v>
      </c>
      <c r="C6" s="14"/>
      <c r="D6" s="21">
        <f>D8+D9+D10</f>
        <v>4689492.1</v>
      </c>
      <c r="E6" s="21">
        <f>E8+E9+E10</f>
        <v>4405725</v>
      </c>
      <c r="F6" s="21">
        <f>F8+F9+F10</f>
        <v>3411142</v>
      </c>
    </row>
    <row r="7" spans="1:6" ht="18.75">
      <c r="A7" s="7"/>
      <c r="B7" s="11" t="s">
        <v>72</v>
      </c>
      <c r="C7" s="14"/>
      <c r="D7" s="21"/>
      <c r="E7" s="21"/>
      <c r="F7" s="21"/>
    </row>
    <row r="8" spans="1:6" ht="56.25">
      <c r="A8" s="8" t="s">
        <v>73</v>
      </c>
      <c r="B8" s="11" t="s">
        <v>0</v>
      </c>
      <c r="C8" s="25" t="s">
        <v>1</v>
      </c>
      <c r="D8" s="22">
        <v>4490537.1</v>
      </c>
      <c r="E8" s="22">
        <v>4383157</v>
      </c>
      <c r="F8" s="22">
        <v>3386454</v>
      </c>
    </row>
    <row r="9" spans="1:6" ht="56.25" customHeight="1">
      <c r="A9" s="8" t="s">
        <v>74</v>
      </c>
      <c r="B9" s="11" t="s">
        <v>2</v>
      </c>
      <c r="C9" s="25" t="s">
        <v>3</v>
      </c>
      <c r="D9" s="22">
        <v>168214</v>
      </c>
      <c r="E9" s="22">
        <v>0</v>
      </c>
      <c r="F9" s="22">
        <v>0</v>
      </c>
    </row>
    <row r="10" spans="1:6" ht="57.75" customHeight="1">
      <c r="A10" s="8" t="s">
        <v>75</v>
      </c>
      <c r="B10" s="11" t="s">
        <v>4</v>
      </c>
      <c r="C10" s="25" t="s">
        <v>5</v>
      </c>
      <c r="D10" s="22">
        <v>30741</v>
      </c>
      <c r="E10" s="22">
        <v>22568</v>
      </c>
      <c r="F10" s="22">
        <v>24688</v>
      </c>
    </row>
    <row r="11" spans="1:8" ht="18.75">
      <c r="A11" s="6">
        <v>2</v>
      </c>
      <c r="B11" s="10" t="s">
        <v>76</v>
      </c>
      <c r="C11" s="26"/>
      <c r="D11" s="21">
        <f>D13+D14+D15+D16+D17+D18+D19+D20+D21+D22+D23+D24+D25+D26+D27+D28+D29+D30+D31+D32+D33+D34+D35+D36+D37+D38+D39+D40+D41+D42+D43</f>
        <v>2236043.5</v>
      </c>
      <c r="E11" s="21">
        <f>E13+E14+E15+E16+E17+E18+E19+E20+E21+E22+E23+E24+E25+E26+E27+E28+E29+E30+E31+E32+E33+E34+E35+E36+E37+E38+E39+E40+E41+E42+E43</f>
        <v>1424401.3</v>
      </c>
      <c r="F11" s="21">
        <f>F13+F14+F15+F16+F17+F18+F19+F20+F21+F22+F23+F24+F25+F26+F27+F28+F29+F30+F31+F32+F33+F34+F35+F36+F37+F38+F39+F40+F41+F42+F43</f>
        <v>1062301.7999999998</v>
      </c>
      <c r="G11" s="3"/>
      <c r="H11" s="3"/>
    </row>
    <row r="12" spans="1:6" ht="18.75">
      <c r="A12" s="7"/>
      <c r="B12" s="11" t="s">
        <v>72</v>
      </c>
      <c r="C12" s="26"/>
      <c r="D12" s="23"/>
      <c r="E12" s="23"/>
      <c r="F12" s="23"/>
    </row>
    <row r="13" spans="1:6" ht="78" customHeight="1">
      <c r="A13" s="12" t="s">
        <v>77</v>
      </c>
      <c r="B13" s="11" t="s">
        <v>126</v>
      </c>
      <c r="C13" s="25" t="s">
        <v>168</v>
      </c>
      <c r="D13" s="22">
        <f>20000+12000+25000</f>
        <v>57000</v>
      </c>
      <c r="E13" s="22">
        <v>0</v>
      </c>
      <c r="F13" s="22">
        <v>0</v>
      </c>
    </row>
    <row r="14" spans="1:6" ht="56.25">
      <c r="A14" s="12" t="s">
        <v>78</v>
      </c>
      <c r="B14" s="11" t="s">
        <v>10</v>
      </c>
      <c r="C14" s="25" t="s">
        <v>11</v>
      </c>
      <c r="D14" s="22">
        <v>80000</v>
      </c>
      <c r="E14" s="22">
        <v>94900</v>
      </c>
      <c r="F14" s="22">
        <v>98100</v>
      </c>
    </row>
    <row r="15" spans="1:6" ht="37.5">
      <c r="A15" s="12" t="s">
        <v>79</v>
      </c>
      <c r="B15" s="11" t="s">
        <v>17</v>
      </c>
      <c r="C15" s="25" t="s">
        <v>18</v>
      </c>
      <c r="D15" s="22">
        <v>190954.1</v>
      </c>
      <c r="E15" s="22">
        <v>182599.2</v>
      </c>
      <c r="F15" s="22">
        <v>176473.7</v>
      </c>
    </row>
    <row r="16" spans="1:6" ht="78.75" customHeight="1">
      <c r="A16" s="12" t="s">
        <v>80</v>
      </c>
      <c r="B16" s="11" t="s">
        <v>159</v>
      </c>
      <c r="C16" s="25" t="s">
        <v>169</v>
      </c>
      <c r="D16" s="22">
        <v>0</v>
      </c>
      <c r="E16" s="22">
        <v>5000</v>
      </c>
      <c r="F16" s="22">
        <v>5000</v>
      </c>
    </row>
    <row r="17" spans="1:6" ht="139.5" customHeight="1">
      <c r="A17" s="12" t="s">
        <v>81</v>
      </c>
      <c r="B17" s="11" t="s">
        <v>170</v>
      </c>
      <c r="C17" s="25" t="s">
        <v>19</v>
      </c>
      <c r="D17" s="22">
        <v>63477</v>
      </c>
      <c r="E17" s="22">
        <v>133225.6</v>
      </c>
      <c r="F17" s="22">
        <v>168849.2</v>
      </c>
    </row>
    <row r="18" spans="1:6" ht="120.75" customHeight="1">
      <c r="A18" s="12" t="s">
        <v>82</v>
      </c>
      <c r="B18" s="11" t="s">
        <v>20</v>
      </c>
      <c r="C18" s="25" t="s">
        <v>21</v>
      </c>
      <c r="D18" s="22">
        <f>30000+166179</f>
        <v>196179</v>
      </c>
      <c r="E18" s="22">
        <f>30000+116179</f>
        <v>146179</v>
      </c>
      <c r="F18" s="22">
        <f>30000+116179</f>
        <v>146179</v>
      </c>
    </row>
    <row r="19" spans="1:6" ht="93.75" customHeight="1">
      <c r="A19" s="12" t="s">
        <v>83</v>
      </c>
      <c r="B19" s="11" t="s">
        <v>127</v>
      </c>
      <c r="C19" s="25" t="s">
        <v>131</v>
      </c>
      <c r="D19" s="22">
        <v>450289.2</v>
      </c>
      <c r="E19" s="22">
        <v>358551.9</v>
      </c>
      <c r="F19" s="22">
        <v>0</v>
      </c>
    </row>
    <row r="20" spans="1:6" ht="61.5" customHeight="1">
      <c r="A20" s="12" t="s">
        <v>84</v>
      </c>
      <c r="B20" s="11" t="s">
        <v>135</v>
      </c>
      <c r="C20" s="25" t="s">
        <v>136</v>
      </c>
      <c r="D20" s="22">
        <v>0</v>
      </c>
      <c r="E20" s="22">
        <v>146166.7</v>
      </c>
      <c r="F20" s="22">
        <v>147266.4</v>
      </c>
    </row>
    <row r="21" spans="1:6" ht="77.25" customHeight="1">
      <c r="A21" s="12" t="s">
        <v>85</v>
      </c>
      <c r="B21" s="11" t="s">
        <v>128</v>
      </c>
      <c r="C21" s="25" t="s">
        <v>132</v>
      </c>
      <c r="D21" s="22">
        <v>40185.1</v>
      </c>
      <c r="E21" s="22">
        <v>40185.1</v>
      </c>
      <c r="F21" s="22">
        <v>27153.6</v>
      </c>
    </row>
    <row r="22" spans="1:6" ht="75">
      <c r="A22" s="12" t="s">
        <v>86</v>
      </c>
      <c r="B22" s="11" t="s">
        <v>130</v>
      </c>
      <c r="C22" s="25" t="s">
        <v>134</v>
      </c>
      <c r="D22" s="22">
        <v>181546.9</v>
      </c>
      <c r="E22" s="22">
        <v>0</v>
      </c>
      <c r="F22" s="22">
        <v>0</v>
      </c>
    </row>
    <row r="23" spans="1:6" ht="37.5">
      <c r="A23" s="12" t="s">
        <v>87</v>
      </c>
      <c r="B23" s="11" t="s">
        <v>129</v>
      </c>
      <c r="C23" s="25" t="s">
        <v>133</v>
      </c>
      <c r="D23" s="22">
        <v>23549.7</v>
      </c>
      <c r="E23" s="22">
        <v>8381.9</v>
      </c>
      <c r="F23" s="22">
        <v>8670.4</v>
      </c>
    </row>
    <row r="24" spans="1:6" ht="153.75" customHeight="1">
      <c r="A24" s="12" t="s">
        <v>160</v>
      </c>
      <c r="B24" s="11" t="s">
        <v>171</v>
      </c>
      <c r="C24" s="25" t="s">
        <v>16</v>
      </c>
      <c r="D24" s="22">
        <v>41508.3</v>
      </c>
      <c r="E24" s="22">
        <v>32977.8</v>
      </c>
      <c r="F24" s="22">
        <v>34112.8</v>
      </c>
    </row>
    <row r="25" spans="1:6" ht="26.25" customHeight="1">
      <c r="A25" s="12" t="s">
        <v>161</v>
      </c>
      <c r="B25" s="11" t="s">
        <v>138</v>
      </c>
      <c r="C25" s="25" t="s">
        <v>142</v>
      </c>
      <c r="D25" s="22">
        <v>1950</v>
      </c>
      <c r="E25" s="22">
        <v>0</v>
      </c>
      <c r="F25" s="22">
        <v>0</v>
      </c>
    </row>
    <row r="26" spans="1:6" ht="78" customHeight="1">
      <c r="A26" s="12" t="s">
        <v>162</v>
      </c>
      <c r="B26" s="11" t="s">
        <v>139</v>
      </c>
      <c r="C26" s="25" t="s">
        <v>143</v>
      </c>
      <c r="D26" s="22">
        <v>2664.9</v>
      </c>
      <c r="E26" s="22">
        <v>0</v>
      </c>
      <c r="F26" s="22">
        <v>0</v>
      </c>
    </row>
    <row r="27" spans="1:6" ht="59.25" customHeight="1">
      <c r="A27" s="12" t="s">
        <v>163</v>
      </c>
      <c r="B27" s="11" t="s">
        <v>140</v>
      </c>
      <c r="C27" s="25" t="s">
        <v>144</v>
      </c>
      <c r="D27" s="22">
        <v>29686.7</v>
      </c>
      <c r="E27" s="22">
        <v>0</v>
      </c>
      <c r="F27" s="22">
        <v>0</v>
      </c>
    </row>
    <row r="28" spans="1:6" ht="29.25" customHeight="1">
      <c r="A28" s="12" t="s">
        <v>164</v>
      </c>
      <c r="B28" s="11" t="s">
        <v>138</v>
      </c>
      <c r="C28" s="25" t="s">
        <v>145</v>
      </c>
      <c r="D28" s="22">
        <v>2050</v>
      </c>
      <c r="E28" s="22">
        <v>0</v>
      </c>
      <c r="F28" s="22">
        <v>0</v>
      </c>
    </row>
    <row r="29" spans="1:6" ht="30" customHeight="1">
      <c r="A29" s="12" t="s">
        <v>165</v>
      </c>
      <c r="B29" s="11" t="s">
        <v>137</v>
      </c>
      <c r="C29" s="25" t="s">
        <v>141</v>
      </c>
      <c r="D29" s="22">
        <f>21853.1+93928.7</f>
        <v>115781.79999999999</v>
      </c>
      <c r="E29" s="22">
        <v>0</v>
      </c>
      <c r="F29" s="22">
        <v>0</v>
      </c>
    </row>
    <row r="30" spans="1:6" ht="75" customHeight="1">
      <c r="A30" s="12" t="s">
        <v>166</v>
      </c>
      <c r="B30" s="11" t="s">
        <v>146</v>
      </c>
      <c r="C30" s="25" t="s">
        <v>147</v>
      </c>
      <c r="D30" s="22">
        <v>21575.6</v>
      </c>
      <c r="E30" s="22">
        <v>0</v>
      </c>
      <c r="F30" s="22">
        <v>0</v>
      </c>
    </row>
    <row r="31" spans="1:6" ht="54" customHeight="1">
      <c r="A31" s="12" t="s">
        <v>167</v>
      </c>
      <c r="B31" s="11" t="s">
        <v>148</v>
      </c>
      <c r="C31" s="25" t="s">
        <v>149</v>
      </c>
      <c r="D31" s="22">
        <v>2975.9</v>
      </c>
      <c r="E31" s="22">
        <v>0</v>
      </c>
      <c r="F31" s="22">
        <v>0</v>
      </c>
    </row>
    <row r="32" spans="1:6" ht="23.25" customHeight="1">
      <c r="A32" s="12" t="s">
        <v>175</v>
      </c>
      <c r="B32" s="11" t="s">
        <v>14</v>
      </c>
      <c r="C32" s="25" t="s">
        <v>15</v>
      </c>
      <c r="D32" s="22">
        <v>1764.1</v>
      </c>
      <c r="E32" s="22">
        <v>1764.1</v>
      </c>
      <c r="F32" s="22">
        <v>1628.2</v>
      </c>
    </row>
    <row r="33" spans="1:6" ht="57" customHeight="1">
      <c r="A33" s="12" t="s">
        <v>176</v>
      </c>
      <c r="B33" s="11" t="s">
        <v>12</v>
      </c>
      <c r="C33" s="25" t="s">
        <v>13</v>
      </c>
      <c r="D33" s="22">
        <v>11000</v>
      </c>
      <c r="E33" s="22">
        <v>3000</v>
      </c>
      <c r="F33" s="22">
        <v>3000</v>
      </c>
    </row>
    <row r="34" spans="1:6" ht="93.75" customHeight="1">
      <c r="A34" s="12" t="s">
        <v>177</v>
      </c>
      <c r="B34" s="11" t="s">
        <v>150</v>
      </c>
      <c r="C34" s="25" t="s">
        <v>172</v>
      </c>
      <c r="D34" s="22">
        <v>4100</v>
      </c>
      <c r="E34" s="22">
        <v>3268.9</v>
      </c>
      <c r="F34" s="22">
        <v>3381.4</v>
      </c>
    </row>
    <row r="35" spans="1:6" ht="42" customHeight="1">
      <c r="A35" s="12" t="s">
        <v>178</v>
      </c>
      <c r="B35" s="11" t="s">
        <v>151</v>
      </c>
      <c r="C35" s="25" t="s">
        <v>153</v>
      </c>
      <c r="D35" s="22">
        <v>6713</v>
      </c>
      <c r="E35" s="22">
        <v>0</v>
      </c>
      <c r="F35" s="22">
        <v>0</v>
      </c>
    </row>
    <row r="36" spans="1:6" ht="92.25" customHeight="1">
      <c r="A36" s="12" t="s">
        <v>179</v>
      </c>
      <c r="B36" s="11" t="s">
        <v>22</v>
      </c>
      <c r="C36" s="25" t="s">
        <v>173</v>
      </c>
      <c r="D36" s="22">
        <v>68062.5</v>
      </c>
      <c r="E36" s="22">
        <v>0</v>
      </c>
      <c r="F36" s="22">
        <v>0</v>
      </c>
    </row>
    <row r="37" spans="1:6" ht="74.25" customHeight="1">
      <c r="A37" s="12" t="s">
        <v>180</v>
      </c>
      <c r="B37" s="11" t="s">
        <v>8</v>
      </c>
      <c r="C37" s="25" t="s">
        <v>9</v>
      </c>
      <c r="D37" s="22">
        <v>100185</v>
      </c>
      <c r="E37" s="22">
        <v>601.4</v>
      </c>
      <c r="F37" s="22">
        <v>581</v>
      </c>
    </row>
    <row r="38" spans="1:6" ht="42" customHeight="1">
      <c r="A38" s="12" t="s">
        <v>181</v>
      </c>
      <c r="B38" s="11" t="s">
        <v>152</v>
      </c>
      <c r="C38" s="25" t="s">
        <v>154</v>
      </c>
      <c r="D38" s="22">
        <v>235200</v>
      </c>
      <c r="E38" s="22">
        <v>0</v>
      </c>
      <c r="F38" s="22">
        <v>0</v>
      </c>
    </row>
    <row r="39" spans="1:6" ht="57" customHeight="1">
      <c r="A39" s="12" t="s">
        <v>182</v>
      </c>
      <c r="B39" s="11" t="s">
        <v>6</v>
      </c>
      <c r="C39" s="25" t="s">
        <v>7</v>
      </c>
      <c r="D39" s="22">
        <v>60462.6</v>
      </c>
      <c r="E39" s="22">
        <v>65391.8</v>
      </c>
      <c r="F39" s="22">
        <v>28160.1</v>
      </c>
    </row>
    <row r="40" spans="1:6" ht="78" customHeight="1">
      <c r="A40" s="12" t="s">
        <v>183</v>
      </c>
      <c r="B40" s="11" t="s">
        <v>155</v>
      </c>
      <c r="C40" s="25" t="s">
        <v>157</v>
      </c>
      <c r="D40" s="22">
        <v>26880.3</v>
      </c>
      <c r="E40" s="22">
        <v>28364</v>
      </c>
      <c r="F40" s="22">
        <v>25391.2</v>
      </c>
    </row>
    <row r="41" spans="1:6" ht="57" customHeight="1">
      <c r="A41" s="12" t="s">
        <v>184</v>
      </c>
      <c r="B41" s="11" t="s">
        <v>156</v>
      </c>
      <c r="C41" s="25" t="s">
        <v>158</v>
      </c>
      <c r="D41" s="22">
        <v>1628.4</v>
      </c>
      <c r="E41" s="22">
        <v>2840.4</v>
      </c>
      <c r="F41" s="22">
        <v>460.4</v>
      </c>
    </row>
    <row r="42" spans="1:6" ht="38.25" customHeight="1">
      <c r="A42" s="12" t="s">
        <v>185</v>
      </c>
      <c r="B42" s="11" t="s">
        <v>124</v>
      </c>
      <c r="C42" s="25" t="s">
        <v>125</v>
      </c>
      <c r="D42" s="22">
        <v>215973.4</v>
      </c>
      <c r="E42" s="22">
        <v>168858.4</v>
      </c>
      <c r="F42" s="22">
        <v>185675.5</v>
      </c>
    </row>
    <row r="43" spans="1:6" ht="59.25" customHeight="1">
      <c r="A43" s="12" t="s">
        <v>186</v>
      </c>
      <c r="B43" s="11" t="s">
        <v>174</v>
      </c>
      <c r="C43" s="25">
        <v>2010377670</v>
      </c>
      <c r="D43" s="22">
        <v>2700</v>
      </c>
      <c r="E43" s="22">
        <v>2145.1</v>
      </c>
      <c r="F43" s="22">
        <v>2218.9</v>
      </c>
    </row>
    <row r="44" spans="1:6" ht="18.75">
      <c r="A44" s="14">
        <v>3</v>
      </c>
      <c r="B44" s="10" t="s">
        <v>88</v>
      </c>
      <c r="C44" s="26"/>
      <c r="D44" s="21">
        <f>D46+D47+D48+D49+D50+D51+D52+D53+D54+D55+D56+D57+D58+D59+D60+D61+D62+D63+D64+D65+D66+D67+D68+D69+D70+D71</f>
        <v>13671340.1</v>
      </c>
      <c r="E44" s="21">
        <f>E46+E47+E48+E49+E50+E51+E52+E53+E54+E55+E56+E57+E58+E59+E60+E61+E62+E63+E64+E65+E66+E67+E68+E69+E70+E71</f>
        <v>10874774.500000002</v>
      </c>
      <c r="F44" s="21">
        <f>F46+F47+F48+F49+F50+F51+F52+F53+F54+F55+F56+F57+F58+F59+F60+F61+F62+F63+F64+F65+F66+F67+F68+F69+F70+F71</f>
        <v>11243209.900000002</v>
      </c>
    </row>
    <row r="45" spans="1:6" ht="18.75">
      <c r="A45" s="15"/>
      <c r="B45" s="11" t="s">
        <v>72</v>
      </c>
      <c r="C45" s="26"/>
      <c r="D45" s="23"/>
      <c r="E45" s="23"/>
      <c r="F45" s="23"/>
    </row>
    <row r="46" spans="1:6" ht="40.5" customHeight="1">
      <c r="A46" s="12" t="s">
        <v>89</v>
      </c>
      <c r="B46" s="11" t="s">
        <v>65</v>
      </c>
      <c r="C46" s="25" t="s">
        <v>66</v>
      </c>
      <c r="D46" s="22">
        <v>99319</v>
      </c>
      <c r="E46" s="22">
        <v>99319</v>
      </c>
      <c r="F46" s="22">
        <v>99319</v>
      </c>
    </row>
    <row r="47" spans="1:6" ht="75">
      <c r="A47" s="12" t="s">
        <v>90</v>
      </c>
      <c r="B47" s="11" t="s">
        <v>37</v>
      </c>
      <c r="C47" s="25" t="s">
        <v>38</v>
      </c>
      <c r="D47" s="22">
        <v>6562.5</v>
      </c>
      <c r="E47" s="22">
        <v>5213.8</v>
      </c>
      <c r="F47" s="22">
        <v>5393.3</v>
      </c>
    </row>
    <row r="48" spans="1:6" ht="37.5">
      <c r="A48" s="12" t="s">
        <v>91</v>
      </c>
      <c r="B48" s="11" t="s">
        <v>47</v>
      </c>
      <c r="C48" s="25" t="s">
        <v>48</v>
      </c>
      <c r="D48" s="22">
        <v>12084.8</v>
      </c>
      <c r="E48" s="22">
        <v>11404</v>
      </c>
      <c r="F48" s="22">
        <v>11795.6</v>
      </c>
    </row>
    <row r="49" spans="1:6" ht="37.5">
      <c r="A49" s="12" t="s">
        <v>92</v>
      </c>
      <c r="B49" s="11" t="s">
        <v>32</v>
      </c>
      <c r="C49" s="25" t="s">
        <v>187</v>
      </c>
      <c r="D49" s="22">
        <v>13000</v>
      </c>
      <c r="E49" s="22">
        <v>10328.3</v>
      </c>
      <c r="F49" s="22">
        <v>10683.8</v>
      </c>
    </row>
    <row r="50" spans="1:6" ht="60" customHeight="1">
      <c r="A50" s="12" t="s">
        <v>93</v>
      </c>
      <c r="B50" s="11" t="s">
        <v>25</v>
      </c>
      <c r="C50" s="25" t="s">
        <v>188</v>
      </c>
      <c r="D50" s="22">
        <v>1255.9</v>
      </c>
      <c r="E50" s="22">
        <v>997.8</v>
      </c>
      <c r="F50" s="22">
        <v>1032.1</v>
      </c>
    </row>
    <row r="51" spans="1:6" ht="113.25" customHeight="1">
      <c r="A51" s="12" t="s">
        <v>94</v>
      </c>
      <c r="B51" s="11" t="s">
        <v>35</v>
      </c>
      <c r="C51" s="25" t="s">
        <v>36</v>
      </c>
      <c r="D51" s="22">
        <v>126208.9</v>
      </c>
      <c r="E51" s="22">
        <v>85000</v>
      </c>
      <c r="F51" s="22">
        <v>85000</v>
      </c>
    </row>
    <row r="52" spans="1:6" ht="150">
      <c r="A52" s="12" t="s">
        <v>95</v>
      </c>
      <c r="B52" s="11" t="s">
        <v>51</v>
      </c>
      <c r="C52" s="25" t="s">
        <v>52</v>
      </c>
      <c r="D52" s="22">
        <v>18.5</v>
      </c>
      <c r="E52" s="22">
        <v>18.5</v>
      </c>
      <c r="F52" s="22">
        <v>18.5</v>
      </c>
    </row>
    <row r="53" spans="1:6" ht="113.25" customHeight="1">
      <c r="A53" s="12" t="s">
        <v>96</v>
      </c>
      <c r="B53" s="11" t="s">
        <v>26</v>
      </c>
      <c r="C53" s="25" t="s">
        <v>27</v>
      </c>
      <c r="D53" s="22">
        <v>61.2</v>
      </c>
      <c r="E53" s="22">
        <v>61.2</v>
      </c>
      <c r="F53" s="22">
        <v>61.2</v>
      </c>
    </row>
    <row r="54" spans="1:6" ht="190.5" customHeight="1">
      <c r="A54" s="12" t="s">
        <v>97</v>
      </c>
      <c r="B54" s="11" t="s">
        <v>29</v>
      </c>
      <c r="C54" s="25" t="s">
        <v>30</v>
      </c>
      <c r="D54" s="22">
        <v>4276826.6</v>
      </c>
      <c r="E54" s="22">
        <v>3397885.9</v>
      </c>
      <c r="F54" s="22">
        <v>3514826.5</v>
      </c>
    </row>
    <row r="55" spans="1:6" ht="96.75" customHeight="1">
      <c r="A55" s="12" t="s">
        <v>98</v>
      </c>
      <c r="B55" s="11" t="s">
        <v>59</v>
      </c>
      <c r="C55" s="25" t="s">
        <v>60</v>
      </c>
      <c r="D55" s="22">
        <v>50518</v>
      </c>
      <c r="E55" s="22">
        <v>40135.9</v>
      </c>
      <c r="F55" s="22">
        <v>41517.2</v>
      </c>
    </row>
    <row r="56" spans="1:6" ht="189" customHeight="1">
      <c r="A56" s="12" t="s">
        <v>99</v>
      </c>
      <c r="B56" s="11" t="s">
        <v>29</v>
      </c>
      <c r="C56" s="25" t="s">
        <v>31</v>
      </c>
      <c r="D56" s="22">
        <v>7873249</v>
      </c>
      <c r="E56" s="22">
        <v>6255199.1</v>
      </c>
      <c r="F56" s="22">
        <v>6470476.1</v>
      </c>
    </row>
    <row r="57" spans="1:6" ht="75">
      <c r="A57" s="12" t="s">
        <v>100</v>
      </c>
      <c r="B57" s="11" t="s">
        <v>57</v>
      </c>
      <c r="C57" s="25" t="s">
        <v>58</v>
      </c>
      <c r="D57" s="22">
        <v>6093.1</v>
      </c>
      <c r="E57" s="22">
        <v>4840.9</v>
      </c>
      <c r="F57" s="22">
        <v>5007.5</v>
      </c>
    </row>
    <row r="58" spans="1:6" ht="75">
      <c r="A58" s="12" t="s">
        <v>101</v>
      </c>
      <c r="B58" s="11" t="s">
        <v>189</v>
      </c>
      <c r="C58" s="25" t="s">
        <v>28</v>
      </c>
      <c r="D58" s="22">
        <v>306313</v>
      </c>
      <c r="E58" s="22">
        <v>243361.9</v>
      </c>
      <c r="F58" s="22">
        <v>251737.4</v>
      </c>
    </row>
    <row r="59" spans="1:6" ht="75">
      <c r="A59" s="12" t="s">
        <v>102</v>
      </c>
      <c r="B59" s="11" t="s">
        <v>190</v>
      </c>
      <c r="C59" s="25" t="s">
        <v>191</v>
      </c>
      <c r="D59" s="22">
        <v>132960</v>
      </c>
      <c r="E59" s="22">
        <v>105719.6</v>
      </c>
      <c r="F59" s="22">
        <v>109402.4</v>
      </c>
    </row>
    <row r="60" spans="1:6" ht="37.5">
      <c r="A60" s="12" t="s">
        <v>103</v>
      </c>
      <c r="B60" s="11" t="s">
        <v>41</v>
      </c>
      <c r="C60" s="25" t="s">
        <v>42</v>
      </c>
      <c r="D60" s="22">
        <v>3405.1</v>
      </c>
      <c r="E60" s="22">
        <v>2705.3</v>
      </c>
      <c r="F60" s="22">
        <v>2798.4</v>
      </c>
    </row>
    <row r="61" spans="1:6" ht="59.25" customHeight="1">
      <c r="A61" s="12" t="s">
        <v>104</v>
      </c>
      <c r="B61" s="11" t="s">
        <v>63</v>
      </c>
      <c r="C61" s="25" t="s">
        <v>64</v>
      </c>
      <c r="D61" s="22">
        <f>11693.5+503759.8</f>
        <v>515453.3</v>
      </c>
      <c r="E61" s="22">
        <f>9323.3+401647.8</f>
        <v>410971.1</v>
      </c>
      <c r="F61" s="22">
        <f>9644+415464.6</f>
        <v>425108.6</v>
      </c>
    </row>
    <row r="62" spans="1:6" ht="57.75" customHeight="1">
      <c r="A62" s="12" t="s">
        <v>105</v>
      </c>
      <c r="B62" s="11" t="s">
        <v>23</v>
      </c>
      <c r="C62" s="25" t="s">
        <v>24</v>
      </c>
      <c r="D62" s="22">
        <v>106391.4</v>
      </c>
      <c r="E62" s="22">
        <v>84825.5</v>
      </c>
      <c r="F62" s="22">
        <v>87743.2</v>
      </c>
    </row>
    <row r="63" spans="1:6" ht="132" customHeight="1">
      <c r="A63" s="12" t="s">
        <v>106</v>
      </c>
      <c r="B63" s="11" t="s">
        <v>61</v>
      </c>
      <c r="C63" s="25" t="s">
        <v>62</v>
      </c>
      <c r="D63" s="22">
        <v>40645.3</v>
      </c>
      <c r="E63" s="22">
        <v>32406.5</v>
      </c>
      <c r="F63" s="22">
        <v>33521.3</v>
      </c>
    </row>
    <row r="64" spans="1:6" ht="37.5">
      <c r="A64" s="12" t="s">
        <v>107</v>
      </c>
      <c r="B64" s="11" t="s">
        <v>43</v>
      </c>
      <c r="C64" s="25" t="s">
        <v>44</v>
      </c>
      <c r="D64" s="22">
        <v>37.4</v>
      </c>
      <c r="E64" s="22">
        <v>29.8</v>
      </c>
      <c r="F64" s="22">
        <v>30.8</v>
      </c>
    </row>
    <row r="65" spans="1:6" ht="56.25">
      <c r="A65" s="12" t="s">
        <v>108</v>
      </c>
      <c r="B65" s="11" t="s">
        <v>53</v>
      </c>
      <c r="C65" s="25" t="s">
        <v>54</v>
      </c>
      <c r="D65" s="22">
        <v>58639.4</v>
      </c>
      <c r="E65" s="22">
        <v>58773.8</v>
      </c>
      <c r="F65" s="22">
        <v>59755.1</v>
      </c>
    </row>
    <row r="66" spans="1:6" ht="75">
      <c r="A66" s="12" t="s">
        <v>109</v>
      </c>
      <c r="B66" s="11" t="s">
        <v>55</v>
      </c>
      <c r="C66" s="25" t="s">
        <v>56</v>
      </c>
      <c r="D66" s="22">
        <v>476.2</v>
      </c>
      <c r="E66" s="22">
        <v>510.3</v>
      </c>
      <c r="F66" s="22">
        <v>2886.9</v>
      </c>
    </row>
    <row r="67" spans="1:6" ht="37.5">
      <c r="A67" s="12" t="s">
        <v>110</v>
      </c>
      <c r="B67" s="11" t="s">
        <v>192</v>
      </c>
      <c r="C67" s="25" t="s">
        <v>193</v>
      </c>
      <c r="D67" s="22">
        <v>15656.3</v>
      </c>
      <c r="E67" s="22">
        <v>0</v>
      </c>
      <c r="F67" s="22">
        <v>0</v>
      </c>
    </row>
    <row r="68" spans="1:6" ht="56.25">
      <c r="A68" s="12" t="s">
        <v>111</v>
      </c>
      <c r="B68" s="11" t="s">
        <v>39</v>
      </c>
      <c r="C68" s="25" t="s">
        <v>40</v>
      </c>
      <c r="D68" s="22">
        <v>444.7</v>
      </c>
      <c r="E68" s="22">
        <v>444.7</v>
      </c>
      <c r="F68" s="22">
        <v>444.7</v>
      </c>
    </row>
    <row r="69" spans="1:6" ht="75.75" customHeight="1">
      <c r="A69" s="12" t="s">
        <v>112</v>
      </c>
      <c r="B69" s="11" t="s">
        <v>49</v>
      </c>
      <c r="C69" s="25" t="s">
        <v>50</v>
      </c>
      <c r="D69" s="22">
        <v>1049.9</v>
      </c>
      <c r="E69" s="22">
        <v>834.1</v>
      </c>
      <c r="F69" s="22">
        <v>862.8</v>
      </c>
    </row>
    <row r="70" spans="1:6" ht="93.75">
      <c r="A70" s="12" t="s">
        <v>194</v>
      </c>
      <c r="B70" s="11" t="s">
        <v>33</v>
      </c>
      <c r="C70" s="25" t="s">
        <v>34</v>
      </c>
      <c r="D70" s="22">
        <v>485.7</v>
      </c>
      <c r="E70" s="22">
        <v>485.7</v>
      </c>
      <c r="F70" s="22">
        <v>485.7</v>
      </c>
    </row>
    <row r="71" spans="1:6" ht="37.5">
      <c r="A71" s="12" t="s">
        <v>195</v>
      </c>
      <c r="B71" s="11" t="s">
        <v>45</v>
      </c>
      <c r="C71" s="25" t="s">
        <v>46</v>
      </c>
      <c r="D71" s="22">
        <v>24184.9</v>
      </c>
      <c r="E71" s="22">
        <v>23301.8</v>
      </c>
      <c r="F71" s="22">
        <v>23301.8</v>
      </c>
    </row>
    <row r="72" spans="1:6" s="9" customFormat="1" ht="18.75">
      <c r="A72" s="12"/>
      <c r="B72" s="10" t="s">
        <v>113</v>
      </c>
      <c r="C72" s="27"/>
      <c r="D72" s="21">
        <f>D74+D75+D76+D77+D78+D79</f>
        <v>1205612.9</v>
      </c>
      <c r="E72" s="21">
        <f>E74+E75+E76+E77+E78+E79</f>
        <v>1186271.1</v>
      </c>
      <c r="F72" s="21">
        <f>F74+F75+F76+F77+F78+F79</f>
        <v>127527.7</v>
      </c>
    </row>
    <row r="73" spans="1:6" ht="18.75">
      <c r="A73" s="6">
        <v>4</v>
      </c>
      <c r="B73" s="11" t="s">
        <v>72</v>
      </c>
      <c r="C73" s="25"/>
      <c r="D73" s="22"/>
      <c r="E73" s="22"/>
      <c r="F73" s="22"/>
    </row>
    <row r="74" spans="1:6" ht="93.75">
      <c r="A74" s="8" t="s">
        <v>114</v>
      </c>
      <c r="B74" s="11" t="s">
        <v>196</v>
      </c>
      <c r="C74" s="25" t="s">
        <v>197</v>
      </c>
      <c r="D74" s="22">
        <v>365872.6</v>
      </c>
      <c r="E74" s="22">
        <v>623700</v>
      </c>
      <c r="F74" s="22">
        <v>0</v>
      </c>
    </row>
    <row r="75" spans="1:6" ht="75">
      <c r="A75" s="8" t="s">
        <v>115</v>
      </c>
      <c r="B75" s="11" t="s">
        <v>198</v>
      </c>
      <c r="C75" s="25" t="s">
        <v>199</v>
      </c>
      <c r="D75" s="22">
        <v>761804.6</v>
      </c>
      <c r="E75" s="22">
        <v>508856.1</v>
      </c>
      <c r="F75" s="22">
        <v>127272.7</v>
      </c>
    </row>
    <row r="76" spans="1:6" ht="18.75">
      <c r="A76" s="8" t="s">
        <v>203</v>
      </c>
      <c r="B76" s="11" t="s">
        <v>200</v>
      </c>
      <c r="C76" s="25" t="s">
        <v>201</v>
      </c>
      <c r="D76" s="22">
        <v>2000</v>
      </c>
      <c r="E76" s="22">
        <v>0</v>
      </c>
      <c r="F76" s="22">
        <v>0</v>
      </c>
    </row>
    <row r="77" spans="1:6" ht="93.75">
      <c r="A77" s="8" t="s">
        <v>204</v>
      </c>
      <c r="B77" s="11" t="s">
        <v>196</v>
      </c>
      <c r="C77" s="25" t="s">
        <v>202</v>
      </c>
      <c r="D77" s="22">
        <v>56430</v>
      </c>
      <c r="E77" s="22">
        <v>53460</v>
      </c>
      <c r="F77" s="22">
        <v>0</v>
      </c>
    </row>
    <row r="78" spans="1:6" ht="57.75" customHeight="1">
      <c r="A78" s="8" t="s">
        <v>205</v>
      </c>
      <c r="B78" s="11" t="s">
        <v>69</v>
      </c>
      <c r="C78" s="25" t="s">
        <v>70</v>
      </c>
      <c r="D78" s="22">
        <f>16089.7+2711+450</f>
        <v>19250.7</v>
      </c>
      <c r="E78" s="22">
        <v>0</v>
      </c>
      <c r="F78" s="22">
        <v>0</v>
      </c>
    </row>
    <row r="79" spans="1:6" ht="75">
      <c r="A79" s="8" t="s">
        <v>206</v>
      </c>
      <c r="B79" s="11" t="s">
        <v>67</v>
      </c>
      <c r="C79" s="25" t="s">
        <v>68</v>
      </c>
      <c r="D79" s="22">
        <v>255</v>
      </c>
      <c r="E79" s="22">
        <v>255</v>
      </c>
      <c r="F79" s="22">
        <v>255</v>
      </c>
    </row>
    <row r="80" spans="1:6" ht="37.5">
      <c r="A80" s="8"/>
      <c r="B80" s="10" t="s">
        <v>116</v>
      </c>
      <c r="C80" s="28"/>
      <c r="D80" s="21">
        <f>D6+D11+D44+D72</f>
        <v>21802488.599999998</v>
      </c>
      <c r="E80" s="21">
        <f>E6+E11+E44+E72</f>
        <v>17891171.900000002</v>
      </c>
      <c r="F80" s="21">
        <f>F6+F11+F44+F72</f>
        <v>15844181.400000002</v>
      </c>
    </row>
    <row r="81" ht="18.75">
      <c r="A81" s="16"/>
    </row>
    <row r="82" ht="18.75">
      <c r="A82" s="17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ЛВаликова</dc:creator>
  <cp:keywords/>
  <dc:description/>
  <cp:lastModifiedBy>Гречанюк </cp:lastModifiedBy>
  <cp:lastPrinted>2019-11-13T01:11:58Z</cp:lastPrinted>
  <dcterms:created xsi:type="dcterms:W3CDTF">2018-11-12T01:32:52Z</dcterms:created>
  <dcterms:modified xsi:type="dcterms:W3CDTF">2019-11-13T02:16:56Z</dcterms:modified>
  <cp:category/>
  <cp:version/>
  <cp:contentType/>
  <cp:contentStatus/>
</cp:coreProperties>
</file>