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80" windowWidth="11355" windowHeight="8295" activeTab="0"/>
  </bookViews>
  <sheets>
    <sheet name="финанс" sheetId="1" r:id="rId1"/>
  </sheets>
  <definedNames>
    <definedName name="_xlnm.Print_Titles" localSheetId="0">'финанс'!$5:$5</definedName>
    <definedName name="_xlnm.Print_Area" localSheetId="0">'финанс'!$A$1:$F$55</definedName>
  </definedNames>
  <calcPr fullCalcOnLoad="1"/>
</workbook>
</file>

<file path=xl/sharedStrings.xml><?xml version="1.0" encoding="utf-8"?>
<sst xmlns="http://schemas.openxmlformats.org/spreadsheetml/2006/main" count="159" uniqueCount="114">
  <si>
    <t>(тыс. рублей)</t>
  </si>
  <si>
    <t>№                        п/п</t>
  </si>
  <si>
    <t>Наименование                                          получателей средств</t>
  </si>
  <si>
    <t>Цель выделения средств</t>
  </si>
  <si>
    <t>Дата, номер распоряжения</t>
  </si>
  <si>
    <t>Кассовые расходы бюджета края</t>
  </si>
  <si>
    <t>Итого:</t>
  </si>
  <si>
    <t>Министерство жилищно-коммунального хозяйства, энергетики, цифровизации и связи Забайкальского края</t>
  </si>
  <si>
    <t xml:space="preserve">Государственная ветеринарная служба Забайкальского края </t>
  </si>
  <si>
    <t>на возмещение ущерба, понесенного собственниками в результате убоя больных восприимчивых животных при ликвидации очагов заразного узелкового дерматита крупного рогатого скота на территории села «Красная Ималка» муниципального района «Ононский район» Забайкальского края</t>
  </si>
  <si>
    <t>Министерство труда и социальной защиты населения Забайкальского края</t>
  </si>
  <si>
    <t>от 24.01.2022      № 6-р</t>
  </si>
  <si>
    <t>для оказания материальной помощи Канорской Евгении Николаевне и Канорскому Антону Павловичу – семье погибшей несовершеннолетней в с. Домна муниципального района «Читинский район» Забайкальского края</t>
  </si>
  <si>
    <t>Министерство строительства, дорожного хозяйства и транспорта Забайкальского края</t>
  </si>
  <si>
    <t>от 04.02.2022      № 29-р</t>
  </si>
  <si>
    <t>от 15.02.2022 №41-р</t>
  </si>
  <si>
    <t>от 15.02.2022 № 42-р</t>
  </si>
  <si>
    <t>для обследования специализированной проектно-изыскательской организацией жилых помещений, пострадавших в результате паводка, произошедшего в муниципальном районе «Чернышевский район» Забайкальского края в июне-июле 2021 года</t>
  </si>
  <si>
    <t>Министерству по социальному, экономическому, инфраструктурному, пространственному планированию и развитию Забайкальского края</t>
  </si>
  <si>
    <t>Министерство здравоохранения Забайкальского края</t>
  </si>
  <si>
    <t>Министерство финансов Забайкальского края</t>
  </si>
  <si>
    <t>от 02.03.2022       № 58-р</t>
  </si>
  <si>
    <t>от 10.03.2022      № 67-р</t>
  </si>
  <si>
    <t xml:space="preserve">для оказания социальной помощи отдельным категориям граждан </t>
  </si>
  <si>
    <t>от 15.03.2022      № 70-р</t>
  </si>
  <si>
    <t>на приобретение мобильного офисного вагона-бытовки для размещения координационной группы в целях урегулирования ситуаций, связанных со скоплением транспортных средств перед автомобильным, грузопассажирским, постоянным, многосторонним пунктом пропуска через государственную границу Российской Федерации Забайкальск.</t>
  </si>
  <si>
    <t>от 15.03.2022        № 71-р</t>
  </si>
  <si>
    <t>от 16.03.2022        № 74-р</t>
  </si>
  <si>
    <t>от 25.03.2022        № 82-р</t>
  </si>
  <si>
    <t>от 25.03.2022     № 83-р</t>
  </si>
  <si>
    <t>от 31.03.2022        № 91-р</t>
  </si>
  <si>
    <t>для приобретения и отправки гуманитарной помощи в Донецкую Народную Республику и Луганскую Народную Республику</t>
  </si>
  <si>
    <t>от 05.04.2022        № 95-р</t>
  </si>
  <si>
    <t xml:space="preserve">Департамент по гражданской обороне и пожарной безопасности Забайкальского края </t>
  </si>
  <si>
    <t xml:space="preserve"> на ликвидацию чрезвычайной ситуации, вызванной выходом грунтовых вод и образованием наледи для предоставления бюджетам следующих муниципальных районов Забайкальского края</t>
  </si>
  <si>
    <t xml:space="preserve">для предоставления бюджету муниципального района «Сретенский район» Забайкальского края на оплату кредиторской задолженности по проведенным мероприятиям по расчистке и углублению русел рек, уборке наледей и отсыпке территорий </t>
  </si>
  <si>
    <t>для оплаты затрат по привлечению противопожарных подразделений Федерального государственного предприятия «Ведомственная охрана железнодорожного транспорта Российской Федерации»</t>
  </si>
  <si>
    <t>от 19.04.2022        № 126-р</t>
  </si>
  <si>
    <t>от 21.04.2022        № 132-р</t>
  </si>
  <si>
    <t>от 21.04.2022        № 133-р</t>
  </si>
  <si>
    <t>от 21.04.2022        № 134-р</t>
  </si>
  <si>
    <t>для предоставления бюджету муниципального района «Балейский район» Забайкальского края на оплату компенсации затрат на ликвидацию чрезвычайной ситуации и мероприятий по недопущению подтопления жилого сектора</t>
  </si>
  <si>
    <t>для предоставления бюджету муниципального района «Красночикойский район» Забайкальского края на проведение аварийно-восстановительных работ по устранению последствий выхода грунтовых вод на поверхность и образования наледи</t>
  </si>
  <si>
    <t>на осуществление единовременной выплаты членам семьи десантника-пожарного Лакушина Аркадия Валентиновича, погибшего при крушении вертолета в г. Могоча муниципального района «Могочинский район» Забайкальского края</t>
  </si>
  <si>
    <t>на выплату неполученной денежной компенсации законным наследникам умерших граждан, у которых в 2020 году было произведено отчуждение животных в целях ликвидации очагов африканской чумы свиней и предотвращения возникновения новых очагов африканской чумы свиней на территории сельского поселения «Мензинское» муниципального района «Красночикойский район» Забайкальского края</t>
  </si>
  <si>
    <t>для обеспечения проживания в Забайкальском крае граждан, вынужденно покинувших территорию Украины</t>
  </si>
  <si>
    <t>для погашения задолженности по ликвидации чрезвычайной ситуации, вызванной выходом грунтовых вод и образованием наледи для предоставления бюджетам следующих муниципальных районов Забайкальского края</t>
  </si>
  <si>
    <t>Департамент по гражданской обороне и пожарной безопасности Забайкальского края</t>
  </si>
  <si>
    <t>на обеспечение работы воздушного судна МЧС России</t>
  </si>
  <si>
    <t>для перечисления АУ Воронежской области «Воронежский областной фонд социальной поддержки населения»  в целях оказания помощи эвакуированным жителям ДНР и ЛНР</t>
  </si>
  <si>
    <t>для перечисления Благотворительному фонду помощи детям «Доброе дело» для добровольного благотворительного пожертвования на программу «Помощь граждан из ДНР и ЛНР, прибывающим на территорию Ростовской области»</t>
  </si>
  <si>
    <t>для проведения работ по восстановлению теплотрассы ГУЗ «Калганская ЦРБ»</t>
  </si>
  <si>
    <t>для предоставления бюджету муниципального района «Оловяннинский район» Забайкальского края в целях ликвидации аварийной ситуации и недопущения возникновения режима ЧС, связанной с прекращением тепло- и водоснабжения населения и социально значимых объектов в поселке городского типа Золотореченск муниципального района «Оловяннинский район» Забайкальского края</t>
  </si>
  <si>
    <t>на предоставление единовременной выплаты членам семьи работника КГСАУ«Забайкаллесхоз» Комарова Сергея Владимировича, погибшего при исполнении служебных обязанностей в муниципальном районе «Могочинский район»</t>
  </si>
  <si>
    <t>гражданам, пострадавших в результате чрезвычайной ситуации, вызванной наледными явлениями в ноябре-декабре 2021 года на территории Забайкальского края(с последующим восстановлением из федерального бюджета)</t>
  </si>
  <si>
    <t>для приобретения гуманитарной помощи</t>
  </si>
  <si>
    <t>Администрация Губернатора Забайкальского края</t>
  </si>
  <si>
    <t>для предоставления бюджету муниципального района «Шилкинский район» Забайкальского края на проведение ремонтных работ в Муниципальном  общеобразовательном учреждении Холбонская средняя  общеобразовательная школа, поврежденной в результате чрезвычайной ситуации, произошедшей на территории Забайкальского края</t>
  </si>
  <si>
    <t>для проведения работ по восстановлению электроснабжения в государственном учреждении здравоохранения «Сретенская центральная районная больница»</t>
  </si>
  <si>
    <t>для оплаты поминального обеда при организации похорон погибшего в ходе специальной военной операции лейтенанта Содбоева Данзана Бадмаевича</t>
  </si>
  <si>
    <t>Министерство физической культуры и спорта Забайкальского края</t>
  </si>
  <si>
    <t>для приобретения овощных наборов для оказания адресной продовольственной помощи пострадавшим гражданам Российской Федерации – владельцам участков, входящих в состав садовых (дачных) некоммерческих объединений, расположенных на территории городского округа «Город Чита» и муниципального района «Читинский район» Забайкальского края, у которых в результате чрезвычайной ситуации 2022 года (паводок) пострадали посадки  картофеля и овощных культур</t>
  </si>
  <si>
    <t>от 01.09.2022     № 340-р</t>
  </si>
  <si>
    <t>Сумма по распоряжению</t>
  </si>
  <si>
    <t>Профинансировано из бюджета края с учетом возвратов</t>
  </si>
  <si>
    <t>Отчет об использовании бюджетных ассигнований резервного фонда Правительства Забайкальского края за девять месяцев 2022 года</t>
  </si>
  <si>
    <t>(тыс.рублей)</t>
  </si>
  <si>
    <r>
      <t>для обеспечения выплат в соответствии с решениями суда на оказание единовременной материальной помощи и финансовой помощи гражданам Российской Федерации в связи с частичной или полной утратой ими имущества первой необходимости в результате чрезвычайной ситуации на территории Забайкальского края, вызванной паводковыми явлениями в 2021 году</t>
    </r>
    <r>
      <rPr>
        <sz val="14"/>
        <color indexed="8"/>
        <rFont val="Times New Roman"/>
        <family val="1"/>
      </rPr>
      <t xml:space="preserve"> (с последующим восстановлением из федерального бюджета)</t>
    </r>
  </si>
  <si>
    <t>от 24.01.2022      № 7-р; от 15.07.2022                  № 269-р</t>
  </si>
  <si>
    <t>от 26.05.2022        № 184-р;               от 28.06.2022      № 236-р</t>
  </si>
  <si>
    <t>от 25.02.2022     № 52-р</t>
  </si>
  <si>
    <t>от 25.02.2022     № 53-р</t>
  </si>
  <si>
    <t>от 11.04.2022        № 98-р;                            от 15.07.2022      № 270-р</t>
  </si>
  <si>
    <t>от 06.05.2022     № 161-р</t>
  </si>
  <si>
    <t>от 13.05.2022     № 168-р</t>
  </si>
  <si>
    <t>от 18.05.2022     № 176-р</t>
  </si>
  <si>
    <t>от 26.05.2022      № 185-р</t>
  </si>
  <si>
    <t xml:space="preserve">от 27.05.2022       № 190-р   </t>
  </si>
  <si>
    <t>от 30.05.2022       № 192-р, от 13.09.2022                № 376-р            (об отмене)</t>
  </si>
  <si>
    <t>от 30.05.2022      № 193-р</t>
  </si>
  <si>
    <t>от 02.06.2022       № 198-р</t>
  </si>
  <si>
    <t>от 09.06.2022       № 205-р</t>
  </si>
  <si>
    <t>от 21.06.2022        № 221-р</t>
  </si>
  <si>
    <t>от 29.06.2022                 № 243-р</t>
  </si>
  <si>
    <t>от 15.07.2022              № 272-р</t>
  </si>
  <si>
    <t>от 15.07.2022               № 271-р</t>
  </si>
  <si>
    <t>от 29.07.2022               № 291-р</t>
  </si>
  <si>
    <t>от 08.08.2022                   № 299-р</t>
  </si>
  <si>
    <t>от 26.07.2022            № 284-р  от 10.08.2022                № 302-р</t>
  </si>
  <si>
    <t>от 10.08.2022         № 303-р</t>
  </si>
  <si>
    <t>от 11.08.2022         № 312-р</t>
  </si>
  <si>
    <t>от 12.08.2022         № 314-р</t>
  </si>
  <si>
    <t>от 12.08.2022           № 314-р</t>
  </si>
  <si>
    <t>от 29.08.2022             № 333-р</t>
  </si>
  <si>
    <t>от 02.09.2022             № 344-р</t>
  </si>
  <si>
    <t>от 02.09.2022                 № 347-р</t>
  </si>
  <si>
    <t>от 02.09.2022                 № 345-р</t>
  </si>
  <si>
    <t>от 13.09.2022             № 374-р</t>
  </si>
  <si>
    <t>от 08.07.2022                 № 263-р</t>
  </si>
  <si>
    <r>
      <t>на оказание единовременной и финансовой помощи гражданам, пострадавшим от паводковых явлений в 2022 года (</t>
    </r>
    <r>
      <rPr>
        <sz val="14"/>
        <color indexed="8"/>
        <rFont val="Times New Roman"/>
        <family val="1"/>
      </rPr>
      <t xml:space="preserve">с последующим восстановлением из федерального бюджета) </t>
    </r>
  </si>
  <si>
    <t>для предоставления бюджету муниципального района «Ононский район» Забайкальского края, на оплату выполненных поставщиками, подрядчиками, работ, услуг, поставленных товаров при проведении убоя больных восприимчивых животных в целях ликвидации очагов заразного узелкового дерматита крупного рогатого скота на территории села Красная Ималка муниципального района «Ононский район» Забайкальского края, а также компенсацию ущерба, понесенного владельцами, при изъятии грубых кормов</t>
  </si>
  <si>
    <t>для предоставления бюджету муниципального района «Петровск-Забайкальский район» Забайкальского края на проведение ремонтных работ в здании Муниципального  общеобразовательного учреждения  средняя  общеобразовательная школа села Тарбагатай, поврежденном в результате чрезвычайной ситуации, произошедшей на территории Забайкальского края</t>
  </si>
  <si>
    <t>Министерство образования и науки Забайкальского края</t>
  </si>
  <si>
    <t>для обследования специализированными проектно-изыскательскими организациями жилых помещений, пострадавших в результате паводка, произошедшего в Александрово-Заводском муниципальном округе Забайкальского края, городском округе «Город Чита» Забайкальского края, муниципальном районе «Борзинский район» Забайкальского края, муниципальном районе «Дульдургинский район» Забайкальского края, муниципальном районе «Сретенский район» Забайкальского края, муниципальном районе «Читинский район» Забайкальского края в 2022 году</t>
  </si>
  <si>
    <t>для оплаты разницы между размером социальной выплаты на строительство жилых помещений по договорам участия в долевом строительстве многоквартирного дома, раcсчитанной с учетом общей площади жилого помещения менее 28 кв. метров, и стоимостью жилого помещения минимальной общей площадью 28 кв. метров гражданам, пострадавшим в результате паводка, произошедшего в 2021 году</t>
  </si>
  <si>
    <t>Министерство сельского хозяйства Забайкальского края</t>
  </si>
  <si>
    <t>для замены насосного оборудования в государственном автономном учреждении «Футбольный клуб «Чита»</t>
  </si>
  <si>
    <t>Представительство Правительства Забайкальского края при Правительстве Российской Федерации</t>
  </si>
  <si>
    <t>Приложение № 2 к                                               пояснительной записке</t>
  </si>
  <si>
    <t>на проведение дезинфекции на подтопленных территориях в рамках ликвидации чрезвычайной ситуации, обусловленной паводковыми явлениями для предоставления бюджетам муниципальных образований Забайкальского края («Читинский район» - 1 294,0 тыс.рублей;  «Дульдургинский район» - 100,0 тыс.рублей;  «Город Чита» - 2 169,9 тыс.рублей</t>
  </si>
  <si>
    <t>для обеспечения выплат в соответствии с решениями суда на оказание единовременной  материальной помощи и финансовой помощи гражданам Российской Федерации в связи с частичной или полной утратой ими имущества первой необходимости в результате ЧС на территории Забайкальского края, вызванной паводковыми явлениями в 2021 году (восстановлено за счет федеральных средств)</t>
  </si>
  <si>
    <t>для обеспечения выплат в соответствии с решениями суда на оказание единовременной  материальной помощи и финансовой помощи гражданам Российской Федерации в связи с частичной или полной утратой ими имущества первой необходимости в результате ЧС на территории Забайкальского края, вызванной паводковыми явлениями в 2021 году</t>
  </si>
  <si>
    <t>для  граждан, пострадавших в результате чрезвычайной ситуации вызванной наледными явлениями в ноябре-декабре 2021 года на территории Забайкальского края(с последующим восстановлением из федерального бюджета)</t>
  </si>
  <si>
    <t>на возмещение ущерба, понесенного в результате чрезвычайной ситуации, лицам, проживающим и осуществлявшим совместное ведение личного подсобного хозяйства с умершими пострадавшими гражданами, а также гражданину, перенесшему инсульт и не обеспечившему своевременное предоставление документов на возмещение ущерба</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</si>
</sst>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000"/>
    <numFmt numFmtId="166" formatCode="_-* #,##0.0_р_._-;\-* #,##0.0_р_._-;_-* &quot;-&quot;?_р_._-;_-@_-"/>
  </numFmts>
  <fonts count="44">
    <font>
      <sz val="10"/>
      <name val="Arial Cyr"/>
      <family val="0"/>
    </font>
    <font>
      <sz val="11"/>
      <color indexed="8"/>
      <name val="Calibri"/>
      <family val="2"/>
    </font>
    <font>
      <sz val="8"/>
      <name val="Arial Cyr"/>
      <family val="0"/>
    </font>
    <font>
      <b/>
      <sz val="12"/>
      <name val="Times New Roman"/>
      <family val="1"/>
    </font>
    <font>
      <sz val="14"/>
      <name val="Times New Roman"/>
      <family val="1"/>
    </font>
    <font>
      <b/>
      <sz val="14"/>
      <name val="Times New Roman"/>
      <family val="1"/>
    </font>
    <font>
      <sz val="12"/>
      <name val="Times New Roman"/>
      <family val="1"/>
    </font>
    <font>
      <sz val="14"/>
      <color indexed="8"/>
      <name val="Times New Roman"/>
      <family val="1"/>
    </font>
    <font>
      <b/>
      <sz val="13"/>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4"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0">
    <xf numFmtId="0" fontId="0" fillId="0" borderId="0" xfId="0" applyAlignment="1">
      <alignment/>
    </xf>
    <xf numFmtId="0" fontId="6" fillId="0" borderId="0" xfId="0" applyFont="1" applyFill="1" applyAlignment="1">
      <alignment/>
    </xf>
    <xf numFmtId="0" fontId="6" fillId="0" borderId="0" xfId="0" applyFont="1" applyFill="1" applyAlignment="1">
      <alignment horizontal="center" vertical="center"/>
    </xf>
    <xf numFmtId="166" fontId="3" fillId="0" borderId="10" xfId="0" applyNumberFormat="1" applyFont="1" applyFill="1" applyBorder="1" applyAlignment="1">
      <alignment horizontal="center" vertical="center" wrapText="1"/>
    </xf>
    <xf numFmtId="0" fontId="3" fillId="0" borderId="10" xfId="52" applyFont="1" applyFill="1" applyBorder="1" applyAlignment="1">
      <alignment horizontal="center" vertical="center" wrapText="1" shrinkToFit="1"/>
      <protection/>
    </xf>
    <xf numFmtId="0" fontId="6" fillId="0" borderId="10" xfId="52" applyNumberFormat="1" applyFont="1" applyFill="1" applyBorder="1" applyAlignment="1">
      <alignment horizontal="center" vertical="center" wrapText="1"/>
      <protection/>
    </xf>
    <xf numFmtId="165" fontId="6" fillId="0" borderId="10" xfId="52" applyNumberFormat="1" applyFont="1" applyFill="1" applyBorder="1" applyAlignment="1" applyProtection="1">
      <alignment horizontal="center" vertical="center" wrapText="1"/>
      <protection locked="0"/>
    </xf>
    <xf numFmtId="166" fontId="6" fillId="0" borderId="10" xfId="52" applyNumberFormat="1" applyFont="1" applyFill="1" applyBorder="1" applyAlignment="1">
      <alignment horizontal="center" vertical="center" wrapText="1"/>
      <protection/>
    </xf>
    <xf numFmtId="166" fontId="6" fillId="0" borderId="10" xfId="0" applyNumberFormat="1" applyFont="1" applyFill="1" applyBorder="1" applyAlignment="1">
      <alignment horizontal="center" vertical="center" wrapText="1"/>
    </xf>
    <xf numFmtId="166" fontId="43" fillId="0" borderId="10" xfId="0" applyNumberFormat="1" applyFont="1" applyFill="1" applyBorder="1" applyAlignment="1">
      <alignment horizontal="center" vertical="center" wrapText="1"/>
    </xf>
    <xf numFmtId="1" fontId="6" fillId="0" borderId="10" xfId="52" applyNumberFormat="1" applyFont="1" applyFill="1" applyBorder="1" applyAlignment="1">
      <alignment vertical="center" wrapText="1"/>
      <protection/>
    </xf>
    <xf numFmtId="165" fontId="3" fillId="0" borderId="10" xfId="52" applyNumberFormat="1" applyFont="1" applyFill="1" applyBorder="1" applyAlignment="1">
      <alignment horizontal="left" vertical="center" wrapText="1"/>
      <protection/>
    </xf>
    <xf numFmtId="165" fontId="3" fillId="0" borderId="10" xfId="52" applyNumberFormat="1" applyFont="1" applyFill="1" applyBorder="1" applyAlignment="1">
      <alignment horizontal="center" vertical="center" wrapText="1"/>
      <protection/>
    </xf>
    <xf numFmtId="164" fontId="6" fillId="0" borderId="0" xfId="0" applyNumberFormat="1" applyFont="1" applyFill="1" applyAlignment="1">
      <alignment/>
    </xf>
    <xf numFmtId="166" fontId="6" fillId="0" borderId="0" xfId="0" applyNumberFormat="1" applyFont="1" applyFill="1" applyAlignment="1">
      <alignment/>
    </xf>
    <xf numFmtId="0" fontId="5" fillId="0" borderId="0" xfId="0" applyFont="1" applyFill="1" applyAlignment="1">
      <alignment/>
    </xf>
    <xf numFmtId="0" fontId="4" fillId="33" borderId="10" xfId="0" applyFont="1" applyFill="1" applyBorder="1" applyAlignment="1" applyProtection="1">
      <alignment horizontal="left" vertical="center" wrapText="1"/>
      <protection locked="0"/>
    </xf>
    <xf numFmtId="0" fontId="4" fillId="33" borderId="10" xfId="0" applyNumberFormat="1" applyFont="1" applyFill="1" applyBorder="1" applyAlignment="1" applyProtection="1">
      <alignment horizontal="left" vertical="center" wrapText="1"/>
      <protection locked="0"/>
    </xf>
    <xf numFmtId="0" fontId="6" fillId="0" borderId="0" xfId="0" applyFont="1" applyFill="1" applyAlignment="1">
      <alignment horizontal="right"/>
    </xf>
    <xf numFmtId="0" fontId="6" fillId="34" borderId="0" xfId="0" applyFont="1" applyFill="1" applyAlignment="1">
      <alignment/>
    </xf>
    <xf numFmtId="0" fontId="6" fillId="0" borderId="0" xfId="0" applyFont="1" applyFill="1" applyAlignment="1">
      <alignment vertical="center"/>
    </xf>
    <xf numFmtId="0" fontId="6" fillId="33" borderId="10" xfId="52" applyNumberFormat="1" applyFont="1" applyFill="1" applyBorder="1" applyAlignment="1">
      <alignment horizontal="center" vertical="center" wrapText="1"/>
      <protection/>
    </xf>
    <xf numFmtId="165" fontId="6" fillId="33" borderId="10" xfId="52" applyNumberFormat="1" applyFont="1" applyFill="1" applyBorder="1" applyAlignment="1" applyProtection="1">
      <alignment horizontal="center" vertical="center" wrapText="1"/>
      <protection locked="0"/>
    </xf>
    <xf numFmtId="166" fontId="6" fillId="33" borderId="10" xfId="0" applyNumberFormat="1" applyFont="1" applyFill="1" applyBorder="1" applyAlignment="1">
      <alignment horizontal="center" vertical="center" wrapText="1"/>
    </xf>
    <xf numFmtId="166" fontId="43" fillId="33" borderId="10" xfId="0" applyNumberFormat="1" applyFont="1" applyFill="1" applyBorder="1" applyAlignment="1">
      <alignment horizontal="center" vertical="center" wrapText="1"/>
    </xf>
    <xf numFmtId="0" fontId="6" fillId="33" borderId="0" xfId="0" applyFont="1" applyFill="1" applyAlignment="1">
      <alignment/>
    </xf>
    <xf numFmtId="0" fontId="8" fillId="0" borderId="0" xfId="0" applyFont="1" applyFill="1" applyAlignment="1">
      <alignment horizont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0" fillId="0" borderId="0" xfId="0"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view="pageBreakPreview" zoomScale="75" zoomScaleSheetLayoutView="75" zoomScalePageLayoutView="0" workbookViewId="0" topLeftCell="A31">
      <selection activeCell="D6" sqref="D6"/>
    </sheetView>
  </sheetViews>
  <sheetFormatPr defaultColWidth="9.00390625" defaultRowHeight="12.75"/>
  <cols>
    <col min="1" max="1" width="5.625" style="1" customWidth="1"/>
    <col min="2" max="2" width="36.00390625" style="1" customWidth="1"/>
    <col min="3" max="3" width="16.25390625" style="1" customWidth="1"/>
    <col min="4" max="4" width="75.875" style="1" customWidth="1"/>
    <col min="5" max="5" width="16.75390625" style="1" customWidth="1"/>
    <col min="6" max="6" width="23.75390625" style="1" customWidth="1"/>
    <col min="7" max="7" width="14.25390625" style="1" hidden="1" customWidth="1"/>
    <col min="8" max="8" width="9.125" style="1" customWidth="1"/>
    <col min="9" max="9" width="38.75390625" style="1" customWidth="1"/>
    <col min="10" max="16384" width="9.125" style="1" customWidth="1"/>
  </cols>
  <sheetData>
    <row r="1" spans="5:6" ht="61.5" customHeight="1">
      <c r="E1" s="28" t="s">
        <v>108</v>
      </c>
      <c r="F1" s="29"/>
    </row>
    <row r="2" spans="1:7" ht="15.75" customHeight="1">
      <c r="A2" s="26" t="s">
        <v>65</v>
      </c>
      <c r="B2" s="26"/>
      <c r="C2" s="26"/>
      <c r="D2" s="26"/>
      <c r="E2" s="26"/>
      <c r="F2" s="26"/>
      <c r="G2" s="26"/>
    </row>
    <row r="3" spans="4:7" ht="24.75" customHeight="1">
      <c r="D3" s="15"/>
      <c r="F3" s="18" t="s">
        <v>66</v>
      </c>
      <c r="G3" s="1" t="s">
        <v>0</v>
      </c>
    </row>
    <row r="4" spans="1:7" ht="46.5" customHeight="1">
      <c r="A4" s="4" t="s">
        <v>1</v>
      </c>
      <c r="B4" s="4" t="s">
        <v>2</v>
      </c>
      <c r="C4" s="4" t="s">
        <v>4</v>
      </c>
      <c r="D4" s="4" t="s">
        <v>3</v>
      </c>
      <c r="E4" s="4" t="s">
        <v>63</v>
      </c>
      <c r="F4" s="4" t="s">
        <v>64</v>
      </c>
      <c r="G4" s="4" t="s">
        <v>5</v>
      </c>
    </row>
    <row r="5" spans="1:10" ht="21.75" customHeight="1">
      <c r="A5" s="5">
        <v>1</v>
      </c>
      <c r="B5" s="5">
        <v>2</v>
      </c>
      <c r="C5" s="5">
        <v>3</v>
      </c>
      <c r="D5" s="5">
        <v>4</v>
      </c>
      <c r="E5" s="5">
        <v>5</v>
      </c>
      <c r="F5" s="5">
        <v>6</v>
      </c>
      <c r="G5" s="5">
        <v>7</v>
      </c>
      <c r="J5" s="20"/>
    </row>
    <row r="6" spans="1:7" ht="80.25" customHeight="1">
      <c r="A6" s="5">
        <v>1</v>
      </c>
      <c r="B6" s="16" t="s">
        <v>10</v>
      </c>
      <c r="C6" s="6" t="s">
        <v>11</v>
      </c>
      <c r="D6" s="16" t="s">
        <v>12</v>
      </c>
      <c r="E6" s="8">
        <v>1000</v>
      </c>
      <c r="F6" s="7">
        <v>1000</v>
      </c>
      <c r="G6" s="5"/>
    </row>
    <row r="7" spans="1:7" ht="137.25" customHeight="1">
      <c r="A7" s="5">
        <v>2</v>
      </c>
      <c r="B7" s="16" t="s">
        <v>10</v>
      </c>
      <c r="C7" s="6" t="s">
        <v>68</v>
      </c>
      <c r="D7" s="16" t="s">
        <v>110</v>
      </c>
      <c r="E7" s="8">
        <f>5240-5240</f>
        <v>0</v>
      </c>
      <c r="F7" s="8">
        <f>5240-5240</f>
        <v>0</v>
      </c>
      <c r="G7" s="8"/>
    </row>
    <row r="8" spans="1:7" ht="125.25" customHeight="1">
      <c r="A8" s="5">
        <v>3</v>
      </c>
      <c r="B8" s="16" t="s">
        <v>105</v>
      </c>
      <c r="C8" s="6" t="s">
        <v>14</v>
      </c>
      <c r="D8" s="16" t="s">
        <v>113</v>
      </c>
      <c r="E8" s="8">
        <v>133.6</v>
      </c>
      <c r="F8" s="9">
        <v>118.5</v>
      </c>
      <c r="G8" s="8"/>
    </row>
    <row r="9" spans="1:7" ht="96" customHeight="1">
      <c r="A9" s="5">
        <v>4</v>
      </c>
      <c r="B9" s="16" t="s">
        <v>8</v>
      </c>
      <c r="C9" s="6" t="s">
        <v>15</v>
      </c>
      <c r="D9" s="17" t="s">
        <v>9</v>
      </c>
      <c r="E9" s="8">
        <v>28623.9</v>
      </c>
      <c r="F9" s="9">
        <v>28623.9</v>
      </c>
      <c r="G9" s="8"/>
    </row>
    <row r="10" spans="1:7" ht="98.25" customHeight="1">
      <c r="A10" s="5">
        <v>5</v>
      </c>
      <c r="B10" s="16" t="s">
        <v>13</v>
      </c>
      <c r="C10" s="6" t="s">
        <v>16</v>
      </c>
      <c r="D10" s="17" t="s">
        <v>17</v>
      </c>
      <c r="E10" s="8">
        <v>120</v>
      </c>
      <c r="F10" s="9">
        <v>120</v>
      </c>
      <c r="G10" s="8"/>
    </row>
    <row r="11" spans="1:7" ht="66.75" customHeight="1">
      <c r="A11" s="5">
        <v>6</v>
      </c>
      <c r="B11" s="16" t="s">
        <v>20</v>
      </c>
      <c r="C11" s="6" t="s">
        <v>70</v>
      </c>
      <c r="D11" s="17" t="s">
        <v>49</v>
      </c>
      <c r="E11" s="8">
        <v>1000</v>
      </c>
      <c r="F11" s="9">
        <v>1000</v>
      </c>
      <c r="G11" s="8"/>
    </row>
    <row r="12" spans="1:7" ht="78.75" customHeight="1">
      <c r="A12" s="5">
        <v>7</v>
      </c>
      <c r="B12" s="16" t="s">
        <v>20</v>
      </c>
      <c r="C12" s="6" t="s">
        <v>71</v>
      </c>
      <c r="D12" s="17" t="s">
        <v>50</v>
      </c>
      <c r="E12" s="8">
        <v>1000</v>
      </c>
      <c r="F12" s="9">
        <v>1000</v>
      </c>
      <c r="G12" s="8"/>
    </row>
    <row r="13" spans="1:7" ht="57" customHeight="1">
      <c r="A13" s="5">
        <v>8</v>
      </c>
      <c r="B13" s="16" t="s">
        <v>19</v>
      </c>
      <c r="C13" s="6" t="s">
        <v>21</v>
      </c>
      <c r="D13" s="17" t="s">
        <v>51</v>
      </c>
      <c r="E13" s="8">
        <v>4813.6</v>
      </c>
      <c r="F13" s="9">
        <v>4813.6</v>
      </c>
      <c r="G13" s="8"/>
    </row>
    <row r="14" spans="1:7" ht="57" customHeight="1">
      <c r="A14" s="5">
        <v>9</v>
      </c>
      <c r="B14" s="16" t="s">
        <v>10</v>
      </c>
      <c r="C14" s="6" t="s">
        <v>22</v>
      </c>
      <c r="D14" s="17" t="s">
        <v>23</v>
      </c>
      <c r="E14" s="8">
        <v>10000</v>
      </c>
      <c r="F14" s="9">
        <v>10000</v>
      </c>
      <c r="G14" s="8"/>
    </row>
    <row r="15" spans="1:7" ht="57" customHeight="1">
      <c r="A15" s="5">
        <v>10</v>
      </c>
      <c r="B15" s="16" t="s">
        <v>10</v>
      </c>
      <c r="C15" s="6" t="s">
        <v>24</v>
      </c>
      <c r="D15" s="17" t="s">
        <v>23</v>
      </c>
      <c r="E15" s="8">
        <v>10000</v>
      </c>
      <c r="F15" s="9">
        <v>10000</v>
      </c>
      <c r="G15" s="8"/>
    </row>
    <row r="16" spans="1:7" ht="131.25" customHeight="1">
      <c r="A16" s="5">
        <v>11</v>
      </c>
      <c r="B16" s="16" t="s">
        <v>18</v>
      </c>
      <c r="C16" s="6" t="s">
        <v>26</v>
      </c>
      <c r="D16" s="17" t="s">
        <v>25</v>
      </c>
      <c r="E16" s="8">
        <v>959.3</v>
      </c>
      <c r="F16" s="9">
        <v>954.5</v>
      </c>
      <c r="G16" s="8"/>
    </row>
    <row r="17" spans="1:7" ht="129" customHeight="1">
      <c r="A17" s="5">
        <v>12</v>
      </c>
      <c r="B17" s="16" t="s">
        <v>7</v>
      </c>
      <c r="C17" s="6" t="s">
        <v>27</v>
      </c>
      <c r="D17" s="17" t="s">
        <v>52</v>
      </c>
      <c r="E17" s="8">
        <v>887.5</v>
      </c>
      <c r="F17" s="9">
        <v>887.5</v>
      </c>
      <c r="G17" s="8"/>
    </row>
    <row r="18" spans="1:7" ht="57" customHeight="1">
      <c r="A18" s="5">
        <v>13</v>
      </c>
      <c r="B18" s="16" t="s">
        <v>10</v>
      </c>
      <c r="C18" s="6" t="s">
        <v>28</v>
      </c>
      <c r="D18" s="17" t="s">
        <v>23</v>
      </c>
      <c r="E18" s="8">
        <v>15000</v>
      </c>
      <c r="F18" s="9">
        <v>15000</v>
      </c>
      <c r="G18" s="8"/>
    </row>
    <row r="19" spans="1:7" ht="108" customHeight="1">
      <c r="A19" s="5">
        <v>14</v>
      </c>
      <c r="B19" s="16" t="s">
        <v>10</v>
      </c>
      <c r="C19" s="6" t="s">
        <v>29</v>
      </c>
      <c r="D19" s="16" t="s">
        <v>111</v>
      </c>
      <c r="E19" s="8">
        <v>2460</v>
      </c>
      <c r="F19" s="9">
        <v>2460</v>
      </c>
      <c r="G19" s="8"/>
    </row>
    <row r="20" spans="1:7" ht="51.75" customHeight="1">
      <c r="A20" s="5">
        <v>15</v>
      </c>
      <c r="B20" s="16" t="s">
        <v>10</v>
      </c>
      <c r="C20" s="6" t="s">
        <v>30</v>
      </c>
      <c r="D20" s="17" t="s">
        <v>23</v>
      </c>
      <c r="E20" s="8">
        <v>15000</v>
      </c>
      <c r="F20" s="9">
        <v>15000</v>
      </c>
      <c r="G20" s="8"/>
    </row>
    <row r="21" spans="1:7" ht="76.5" customHeight="1">
      <c r="A21" s="5">
        <v>16</v>
      </c>
      <c r="B21" s="16" t="s">
        <v>107</v>
      </c>
      <c r="C21" s="6" t="s">
        <v>32</v>
      </c>
      <c r="D21" s="17" t="s">
        <v>31</v>
      </c>
      <c r="E21" s="8">
        <v>98000</v>
      </c>
      <c r="F21" s="9">
        <f>98000-23.5</f>
        <v>97976.5</v>
      </c>
      <c r="G21" s="8"/>
    </row>
    <row r="22" spans="1:7" ht="78" customHeight="1">
      <c r="A22" s="5">
        <v>17</v>
      </c>
      <c r="B22" s="16" t="s">
        <v>33</v>
      </c>
      <c r="C22" s="6" t="s">
        <v>72</v>
      </c>
      <c r="D22" s="17" t="s">
        <v>34</v>
      </c>
      <c r="E22" s="8">
        <f>19573.1-983.1</f>
        <v>18590</v>
      </c>
      <c r="F22" s="9">
        <f>19573.1-983.1</f>
        <v>18590</v>
      </c>
      <c r="G22" s="8"/>
    </row>
    <row r="23" spans="1:7" ht="81.75" customHeight="1">
      <c r="A23" s="5">
        <v>18</v>
      </c>
      <c r="B23" s="16" t="s">
        <v>33</v>
      </c>
      <c r="C23" s="6" t="s">
        <v>37</v>
      </c>
      <c r="D23" s="17" t="s">
        <v>35</v>
      </c>
      <c r="E23" s="8">
        <v>2461.2</v>
      </c>
      <c r="F23" s="9">
        <v>2461.2</v>
      </c>
      <c r="G23" s="8"/>
    </row>
    <row r="24" spans="1:7" ht="75" customHeight="1">
      <c r="A24" s="5">
        <v>19</v>
      </c>
      <c r="B24" s="16" t="s">
        <v>33</v>
      </c>
      <c r="C24" s="6" t="s">
        <v>38</v>
      </c>
      <c r="D24" s="17" t="s">
        <v>48</v>
      </c>
      <c r="E24" s="8">
        <v>1975.3</v>
      </c>
      <c r="F24" s="9">
        <f>695.9+288.6+158.4+70.5</f>
        <v>1213.4</v>
      </c>
      <c r="G24" s="8"/>
    </row>
    <row r="25" spans="1:7" ht="81" customHeight="1">
      <c r="A25" s="5">
        <v>20</v>
      </c>
      <c r="B25" s="16" t="s">
        <v>33</v>
      </c>
      <c r="C25" s="6" t="s">
        <v>39</v>
      </c>
      <c r="D25" s="17" t="s">
        <v>36</v>
      </c>
      <c r="E25" s="8">
        <v>8557.5</v>
      </c>
      <c r="F25" s="9">
        <v>8557.5</v>
      </c>
      <c r="G25" s="8"/>
    </row>
    <row r="26" spans="1:7" ht="54.75" customHeight="1">
      <c r="A26" s="5">
        <v>21</v>
      </c>
      <c r="B26" s="16" t="s">
        <v>10</v>
      </c>
      <c r="C26" s="6" t="s">
        <v>40</v>
      </c>
      <c r="D26" s="17" t="s">
        <v>23</v>
      </c>
      <c r="E26" s="8">
        <v>15000</v>
      </c>
      <c r="F26" s="9">
        <v>15000</v>
      </c>
      <c r="G26" s="8"/>
    </row>
    <row r="27" spans="1:7" ht="87.75" customHeight="1">
      <c r="A27" s="5">
        <v>22</v>
      </c>
      <c r="B27" s="16" t="s">
        <v>33</v>
      </c>
      <c r="C27" s="6" t="s">
        <v>73</v>
      </c>
      <c r="D27" s="17" t="s">
        <v>41</v>
      </c>
      <c r="E27" s="8">
        <v>550</v>
      </c>
      <c r="F27" s="9">
        <v>550</v>
      </c>
      <c r="G27" s="8"/>
    </row>
    <row r="28" spans="1:7" ht="80.25" customHeight="1">
      <c r="A28" s="5">
        <v>23</v>
      </c>
      <c r="B28" s="16" t="s">
        <v>33</v>
      </c>
      <c r="C28" s="6" t="s">
        <v>74</v>
      </c>
      <c r="D28" s="17" t="s">
        <v>42</v>
      </c>
      <c r="E28" s="8">
        <v>479</v>
      </c>
      <c r="F28" s="9">
        <v>479</v>
      </c>
      <c r="G28" s="8"/>
    </row>
    <row r="29" spans="1:7" ht="75.75" customHeight="1">
      <c r="A29" s="5">
        <v>24</v>
      </c>
      <c r="B29" s="16" t="s">
        <v>10</v>
      </c>
      <c r="C29" s="6" t="s">
        <v>75</v>
      </c>
      <c r="D29" s="17" t="s">
        <v>23</v>
      </c>
      <c r="E29" s="8">
        <v>15000</v>
      </c>
      <c r="F29" s="9">
        <v>15000</v>
      </c>
      <c r="G29" s="8"/>
    </row>
    <row r="30" spans="1:7" ht="83.25" customHeight="1">
      <c r="A30" s="5">
        <v>25</v>
      </c>
      <c r="B30" s="16" t="s">
        <v>10</v>
      </c>
      <c r="C30" s="6" t="s">
        <v>69</v>
      </c>
      <c r="D30" s="17" t="s">
        <v>43</v>
      </c>
      <c r="E30" s="8">
        <f>2800-600</f>
        <v>2200</v>
      </c>
      <c r="F30" s="9">
        <f>2800-600</f>
        <v>2200</v>
      </c>
      <c r="G30" s="8"/>
    </row>
    <row r="31" spans="1:7" ht="131.25" customHeight="1">
      <c r="A31" s="5">
        <v>26</v>
      </c>
      <c r="B31" s="16" t="s">
        <v>8</v>
      </c>
      <c r="C31" s="6" t="s">
        <v>76</v>
      </c>
      <c r="D31" s="17" t="s">
        <v>44</v>
      </c>
      <c r="E31" s="8">
        <v>69.2</v>
      </c>
      <c r="F31" s="9">
        <v>69.2</v>
      </c>
      <c r="G31" s="8"/>
    </row>
    <row r="32" spans="1:7" ht="133.5" customHeight="1">
      <c r="A32" s="5">
        <v>27</v>
      </c>
      <c r="B32" s="16" t="s">
        <v>10</v>
      </c>
      <c r="C32" s="6" t="s">
        <v>77</v>
      </c>
      <c r="D32" s="17" t="s">
        <v>67</v>
      </c>
      <c r="E32" s="8">
        <v>2280</v>
      </c>
      <c r="F32" s="9">
        <v>2280</v>
      </c>
      <c r="G32" s="8"/>
    </row>
    <row r="33" spans="1:7" ht="80.25" customHeight="1">
      <c r="A33" s="5">
        <v>28</v>
      </c>
      <c r="B33" s="16" t="s">
        <v>10</v>
      </c>
      <c r="C33" s="6" t="s">
        <v>78</v>
      </c>
      <c r="D33" s="17" t="s">
        <v>45</v>
      </c>
      <c r="E33" s="8">
        <f>318.7-318.7</f>
        <v>0</v>
      </c>
      <c r="F33" s="9">
        <v>0</v>
      </c>
      <c r="G33" s="8"/>
    </row>
    <row r="34" spans="1:7" ht="54" customHeight="1">
      <c r="A34" s="5">
        <v>29</v>
      </c>
      <c r="B34" s="16" t="s">
        <v>10</v>
      </c>
      <c r="C34" s="6" t="s">
        <v>79</v>
      </c>
      <c r="D34" s="17" t="s">
        <v>23</v>
      </c>
      <c r="E34" s="8">
        <v>25000</v>
      </c>
      <c r="F34" s="9">
        <v>25000</v>
      </c>
      <c r="G34" s="8"/>
    </row>
    <row r="35" spans="1:7" ht="82.5" customHeight="1">
      <c r="A35" s="5">
        <v>30</v>
      </c>
      <c r="B35" s="16" t="s">
        <v>33</v>
      </c>
      <c r="C35" s="6" t="s">
        <v>80</v>
      </c>
      <c r="D35" s="17" t="s">
        <v>46</v>
      </c>
      <c r="E35" s="8">
        <v>27355.8</v>
      </c>
      <c r="F35" s="9">
        <v>27355.8</v>
      </c>
      <c r="G35" s="8"/>
    </row>
    <row r="36" spans="1:7" ht="80.25" customHeight="1">
      <c r="A36" s="5">
        <v>31</v>
      </c>
      <c r="B36" s="16" t="s">
        <v>10</v>
      </c>
      <c r="C36" s="6" t="s">
        <v>81</v>
      </c>
      <c r="D36" s="17" t="s">
        <v>53</v>
      </c>
      <c r="E36" s="8">
        <v>1300</v>
      </c>
      <c r="F36" s="9">
        <v>1300</v>
      </c>
      <c r="G36" s="8"/>
    </row>
    <row r="37" spans="1:7" ht="52.5" customHeight="1">
      <c r="A37" s="5">
        <v>32</v>
      </c>
      <c r="B37" s="16" t="s">
        <v>10</v>
      </c>
      <c r="C37" s="6" t="s">
        <v>82</v>
      </c>
      <c r="D37" s="17" t="s">
        <v>23</v>
      </c>
      <c r="E37" s="8">
        <v>24000</v>
      </c>
      <c r="F37" s="9">
        <v>24000</v>
      </c>
      <c r="G37" s="8"/>
    </row>
    <row r="38" spans="1:7" ht="75" customHeight="1">
      <c r="A38" s="5">
        <v>33</v>
      </c>
      <c r="B38" s="16" t="s">
        <v>10</v>
      </c>
      <c r="C38" s="6" t="s">
        <v>83</v>
      </c>
      <c r="D38" s="17" t="s">
        <v>112</v>
      </c>
      <c r="E38" s="8">
        <v>1590</v>
      </c>
      <c r="F38" s="9">
        <v>1590</v>
      </c>
      <c r="G38" s="8"/>
    </row>
    <row r="39" spans="1:7" ht="56.25" customHeight="1">
      <c r="A39" s="5">
        <v>34</v>
      </c>
      <c r="B39" s="16" t="s">
        <v>10</v>
      </c>
      <c r="C39" s="6" t="s">
        <v>98</v>
      </c>
      <c r="D39" s="17" t="s">
        <v>23</v>
      </c>
      <c r="E39" s="8">
        <v>13500</v>
      </c>
      <c r="F39" s="9">
        <v>13500</v>
      </c>
      <c r="G39" s="8"/>
    </row>
    <row r="40" spans="1:7" ht="80.25" customHeight="1">
      <c r="A40" s="5">
        <v>35</v>
      </c>
      <c r="B40" s="16" t="s">
        <v>47</v>
      </c>
      <c r="C40" s="6" t="s">
        <v>84</v>
      </c>
      <c r="D40" s="17" t="s">
        <v>48</v>
      </c>
      <c r="E40" s="8">
        <v>973.6</v>
      </c>
      <c r="F40" s="9">
        <v>0</v>
      </c>
      <c r="G40" s="8"/>
    </row>
    <row r="41" spans="1:7" ht="63.75" customHeight="1">
      <c r="A41" s="5">
        <v>36</v>
      </c>
      <c r="B41" s="16" t="s">
        <v>19</v>
      </c>
      <c r="C41" s="6" t="s">
        <v>85</v>
      </c>
      <c r="D41" s="17" t="s">
        <v>58</v>
      </c>
      <c r="E41" s="8">
        <v>683.1</v>
      </c>
      <c r="F41" s="9">
        <f>114.1+528.2</f>
        <v>642.3000000000001</v>
      </c>
      <c r="G41" s="8"/>
    </row>
    <row r="42" spans="1:7" ht="81" customHeight="1">
      <c r="A42" s="5">
        <v>37</v>
      </c>
      <c r="B42" s="16" t="s">
        <v>10</v>
      </c>
      <c r="C42" s="6" t="s">
        <v>86</v>
      </c>
      <c r="D42" s="17" t="s">
        <v>54</v>
      </c>
      <c r="E42" s="8">
        <v>190</v>
      </c>
      <c r="F42" s="9">
        <v>190</v>
      </c>
      <c r="G42" s="8"/>
    </row>
    <row r="43" spans="1:7" ht="79.5" customHeight="1">
      <c r="A43" s="5">
        <v>38</v>
      </c>
      <c r="B43" s="16" t="s">
        <v>10</v>
      </c>
      <c r="C43" s="6" t="s">
        <v>87</v>
      </c>
      <c r="D43" s="17" t="s">
        <v>99</v>
      </c>
      <c r="E43" s="8">
        <v>55610</v>
      </c>
      <c r="F43" s="9">
        <v>55610</v>
      </c>
      <c r="G43" s="8"/>
    </row>
    <row r="44" spans="1:7" ht="174.75" customHeight="1">
      <c r="A44" s="5">
        <v>39</v>
      </c>
      <c r="B44" s="16" t="s">
        <v>8</v>
      </c>
      <c r="C44" s="6" t="s">
        <v>88</v>
      </c>
      <c r="D44" s="17" t="s">
        <v>100</v>
      </c>
      <c r="E44" s="8">
        <v>3811.2</v>
      </c>
      <c r="F44" s="9">
        <v>3811.2</v>
      </c>
      <c r="G44" s="8"/>
    </row>
    <row r="45" spans="1:7" ht="128.25" customHeight="1">
      <c r="A45" s="5">
        <v>40</v>
      </c>
      <c r="B45" s="16" t="s">
        <v>47</v>
      </c>
      <c r="C45" s="6" t="s">
        <v>89</v>
      </c>
      <c r="D45" s="17" t="s">
        <v>109</v>
      </c>
      <c r="E45" s="8">
        <v>3563.9</v>
      </c>
      <c r="F45" s="9">
        <v>3563.9</v>
      </c>
      <c r="G45" s="8"/>
    </row>
    <row r="46" spans="1:7" ht="114.75" customHeight="1">
      <c r="A46" s="5">
        <v>41</v>
      </c>
      <c r="B46" s="16" t="s">
        <v>102</v>
      </c>
      <c r="C46" s="6" t="s">
        <v>90</v>
      </c>
      <c r="D46" s="17" t="s">
        <v>57</v>
      </c>
      <c r="E46" s="8">
        <v>4609</v>
      </c>
      <c r="F46" s="9">
        <f>1339.5+3125.44</f>
        <v>4464.9400000000005</v>
      </c>
      <c r="G46" s="8"/>
    </row>
    <row r="47" spans="1:8" s="19" customFormat="1" ht="37.5">
      <c r="A47" s="21">
        <v>42</v>
      </c>
      <c r="B47" s="16" t="s">
        <v>56</v>
      </c>
      <c r="C47" s="22" t="s">
        <v>91</v>
      </c>
      <c r="D47" s="17" t="s">
        <v>55</v>
      </c>
      <c r="E47" s="23">
        <v>3499.4</v>
      </c>
      <c r="F47" s="24">
        <f>828.9+734.5</f>
        <v>1563.4</v>
      </c>
      <c r="G47" s="23"/>
      <c r="H47" s="25"/>
    </row>
    <row r="48" spans="1:8" s="19" customFormat="1" ht="93.75">
      <c r="A48" s="21">
        <v>43</v>
      </c>
      <c r="B48" s="16" t="s">
        <v>107</v>
      </c>
      <c r="C48" s="22" t="s">
        <v>92</v>
      </c>
      <c r="D48" s="17" t="s">
        <v>55</v>
      </c>
      <c r="E48" s="23">
        <v>3499.6</v>
      </c>
      <c r="F48" s="24">
        <v>3499.6</v>
      </c>
      <c r="G48" s="23"/>
      <c r="H48" s="25"/>
    </row>
    <row r="49" spans="1:7" ht="138.75" customHeight="1">
      <c r="A49" s="5">
        <v>44</v>
      </c>
      <c r="B49" s="16" t="s">
        <v>102</v>
      </c>
      <c r="C49" s="6" t="s">
        <v>93</v>
      </c>
      <c r="D49" s="17" t="s">
        <v>101</v>
      </c>
      <c r="E49" s="8">
        <v>4067.8</v>
      </c>
      <c r="F49" s="9">
        <v>0</v>
      </c>
      <c r="G49" s="8"/>
    </row>
    <row r="50" spans="1:7" ht="173.25" customHeight="1">
      <c r="A50" s="5">
        <v>45</v>
      </c>
      <c r="B50" s="16" t="s">
        <v>13</v>
      </c>
      <c r="C50" s="6" t="s">
        <v>62</v>
      </c>
      <c r="D50" s="17" t="s">
        <v>103</v>
      </c>
      <c r="E50" s="8">
        <v>1200</v>
      </c>
      <c r="F50" s="9">
        <v>0</v>
      </c>
      <c r="G50" s="8"/>
    </row>
    <row r="51" spans="1:7" ht="57" customHeight="1">
      <c r="A51" s="5">
        <v>46</v>
      </c>
      <c r="B51" s="16" t="s">
        <v>10</v>
      </c>
      <c r="C51" s="6" t="s">
        <v>94</v>
      </c>
      <c r="D51" s="17" t="s">
        <v>59</v>
      </c>
      <c r="E51" s="8">
        <v>290</v>
      </c>
      <c r="F51" s="9">
        <v>290</v>
      </c>
      <c r="G51" s="8"/>
    </row>
    <row r="52" spans="1:7" ht="137.25" customHeight="1">
      <c r="A52" s="5">
        <v>47</v>
      </c>
      <c r="B52" s="16" t="s">
        <v>13</v>
      </c>
      <c r="C52" s="6" t="s">
        <v>95</v>
      </c>
      <c r="D52" s="17" t="s">
        <v>104</v>
      </c>
      <c r="E52" s="8">
        <v>3777.4</v>
      </c>
      <c r="F52" s="9">
        <v>3777.4</v>
      </c>
      <c r="G52" s="8"/>
    </row>
    <row r="53" spans="1:7" ht="150.75" customHeight="1">
      <c r="A53" s="5">
        <v>48</v>
      </c>
      <c r="B53" s="16" t="s">
        <v>105</v>
      </c>
      <c r="C53" s="6" t="s">
        <v>96</v>
      </c>
      <c r="D53" s="17" t="s">
        <v>61</v>
      </c>
      <c r="E53" s="8">
        <v>6181.2</v>
      </c>
      <c r="F53" s="9">
        <v>0</v>
      </c>
      <c r="G53" s="8"/>
    </row>
    <row r="54" spans="1:7" ht="54.75" customHeight="1">
      <c r="A54" s="5">
        <v>49</v>
      </c>
      <c r="B54" s="16" t="s">
        <v>60</v>
      </c>
      <c r="C54" s="6" t="s">
        <v>97</v>
      </c>
      <c r="D54" s="17" t="s">
        <v>106</v>
      </c>
      <c r="E54" s="9">
        <v>600</v>
      </c>
      <c r="F54" s="9">
        <v>600</v>
      </c>
      <c r="G54" s="8"/>
    </row>
    <row r="55" spans="1:7" ht="26.25" customHeight="1">
      <c r="A55" s="10"/>
      <c r="B55" s="11" t="s">
        <v>6</v>
      </c>
      <c r="C55" s="12"/>
      <c r="D55" s="17"/>
      <c r="E55" s="3">
        <f>SUM(E6:E54)</f>
        <v>441462.1</v>
      </c>
      <c r="F55" s="3">
        <f>SUM(F6:F54)</f>
        <v>426113.3400000001</v>
      </c>
      <c r="G55" s="3">
        <f>SUM(G6:G54)</f>
        <v>0</v>
      </c>
    </row>
    <row r="56" spans="1:7" ht="18" customHeight="1">
      <c r="A56" s="27"/>
      <c r="B56" s="27"/>
      <c r="C56" s="27"/>
      <c r="D56" s="27"/>
      <c r="E56" s="27"/>
      <c r="F56" s="27"/>
      <c r="G56" s="27"/>
    </row>
    <row r="57" ht="15.75">
      <c r="F57" s="2"/>
    </row>
    <row r="58" ht="15.75">
      <c r="F58" s="13"/>
    </row>
    <row r="59" ht="15.75">
      <c r="E59" s="14"/>
    </row>
  </sheetData>
  <sheetProtection/>
  <mergeCells count="3">
    <mergeCell ref="A2:G2"/>
    <mergeCell ref="A56:G56"/>
    <mergeCell ref="E1:F1"/>
  </mergeCells>
  <printOptions/>
  <pageMargins left="0.5905511811023623" right="0.3937007874015748" top="0.5905511811023623" bottom="0.7874015748031497" header="0" footer="0"/>
  <pageSetup firstPageNumber="11" useFirstPageNumber="1" horizontalDpi="600" verticalDpi="600" orientation="landscape" paperSize="9" scale="8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VSemyonova</dc:creator>
  <cp:keywords/>
  <dc:description/>
  <cp:lastModifiedBy>ЮКоренева</cp:lastModifiedBy>
  <cp:lastPrinted>2022-10-26T02:59:11Z</cp:lastPrinted>
  <dcterms:created xsi:type="dcterms:W3CDTF">2006-06-20T08:16:48Z</dcterms:created>
  <dcterms:modified xsi:type="dcterms:W3CDTF">2022-11-17T02:59:11Z</dcterms:modified>
  <cp:category/>
  <cp:version/>
  <cp:contentType/>
  <cp:contentStatus/>
</cp:coreProperties>
</file>