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090" windowHeight="126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'Лист1'!$A$1:$F$104</definedName>
  </definedNames>
  <calcPr fullCalcOnLoad="1"/>
</workbook>
</file>

<file path=xl/sharedStrings.xml><?xml version="1.0" encoding="utf-8"?>
<sst xmlns="http://schemas.openxmlformats.org/spreadsheetml/2006/main" count="274" uniqueCount="271">
  <si>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</si>
  <si>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</si>
  <si>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</si>
  <si>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</si>
  <si>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</si>
  <si>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</si>
  <si>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</si>
  <si>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</si>
  <si>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</si>
  <si>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</si>
  <si>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</si>
  <si>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</si>
  <si>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</si>
  <si>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</si>
  <si>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</si>
  <si>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</si>
  <si>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</si>
  <si>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</si>
  <si>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</si>
  <si>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</si>
  <si>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</si>
  <si>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</si>
  <si>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</si>
  <si>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</si>
  <si>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</si>
  <si>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</si>
  <si>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</si>
  <si>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</si>
  <si>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</si>
  <si>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</si>
  <si>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</si>
  <si>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</si>
  <si>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</si>
  <si>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</si>
  <si>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</si>
  <si>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</si>
  <si>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</si>
  <si>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</si>
  <si>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</si>
  <si>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</si>
  <si>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</si>
  <si>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</si>
  <si>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</si>
  <si>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</si>
  <si>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</si>
  <si>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</si>
  <si>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</si>
  <si>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</si>
  <si>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</si>
  <si>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</si>
  <si>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</si>
  <si>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</si>
  <si>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</si>
  <si>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</si>
  <si>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</si>
  <si>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</si>
  <si>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</si>
  <si>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</si>
  <si>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</si>
  <si>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</si>
  <si>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</si>
  <si>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</si>
  <si>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</si>
  <si>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</si>
  <si>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</si>
  <si>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</si>
  <si>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</si>
  <si>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</si>
  <si>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</si>
  <si>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</si>
  <si>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</si>
  <si>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</si>
  <si>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</si>
  <si>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</si>
  <si>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</si>
  <si>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</si>
  <si>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</si>
  <si>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</si>
  <si>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</si>
  <si>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</si>
  <si>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</si>
  <si>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</si>
  <si>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</si>
  <si>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</si>
  <si>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</si>
  <si>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</si>
  <si>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</si>
  <si>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</si>
  <si>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</si>
  <si>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</si>
  <si>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</si>
  <si>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</si>
  <si>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</si>
  <si>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</si>
  <si>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</si>
  <si>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</si>
  <si>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</si>
  <si>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</si>
  <si>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</si>
  <si>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</si>
  <si>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</si>
  <si>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</si>
  <si>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</si>
  <si>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</si>
  <si>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</si>
  <si>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</si>
  <si>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</si>
  <si>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</si>
  <si>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</si>
  <si>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</si>
  <si>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</si>
  <si>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</si>
  <si>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</si>
  <si>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</si>
  <si>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</si>
  <si>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</si>
  <si>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</si>
  <si>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</si>
  <si>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</si>
  <si>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</si>
  <si>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</si>
  <si>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</si>
  <si>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</si>
  <si>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</si>
  <si>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</si>
  <si>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</si>
  <si>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</si>
  <si>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</si>
  <si>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</si>
  <si>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</si>
  <si>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</si>
  <si>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</si>
  <si>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</si>
  <si>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</si>
  <si>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</si>
  <si>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</si>
  <si>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</si>
  <si>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</si>
  <si>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</si>
  <si>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</si>
  <si>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</si>
  <si>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</si>
  <si>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</si>
  <si>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</si>
  <si>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</si>
  <si>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</si>
  <si>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</si>
  <si>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</si>
  <si>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</si>
  <si>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</si>
  <si>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</si>
  <si>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</si>
  <si>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</si>
  <si>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</si>
  <si>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</si>
  <si>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</si>
  <si>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</si>
  <si>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</si>
  <si>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</si>
  <si>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</si>
  <si>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</si>
  <si>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</si>
  <si>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</si>
  <si>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</si>
  <si>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</si>
  <si>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</si>
  <si>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</si>
  <si>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</si>
  <si>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</si>
  <si>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</si>
  <si>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</si>
  <si>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</si>
  <si>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</si>
  <si>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</si>
  <si>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</si>
  <si>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</si>
  <si>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</si>
  <si>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</si>
  <si>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</si>
  <si>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</si>
  <si>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</si>
  <si>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</si>
  <si>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</si>
  <si>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</si>
  <si>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</si>
  <si>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</si>
  <si>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</si>
  <si>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</si>
  <si>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</si>
  <si>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</si>
  <si>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</si>
  <si>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</si>
  <si>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</si>
  <si>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</si>
  <si>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</si>
  <si>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</si>
  <si>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</si>
  <si>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</si>
  <si>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</si>
  <si>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</si>
  <si>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</si>
  <si>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</si>
  <si>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</si>
  <si>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</si>
  <si>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</si>
  <si>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</si>
  <si>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</si>
  <si>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</si>
  <si>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</si>
  <si>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</si>
  <si>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</si>
  <si>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</si>
  <si>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</si>
  <si>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</si>
  <si>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</si>
  <si>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</si>
  <si>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</si>
  <si>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</si>
  <si>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</si>
  <si>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</si>
  <si>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</si>
  <si>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</si>
  <si>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</si>
  <si>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</si>
  <si>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</si>
  <si>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</si>
  <si>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</si>
  <si>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</si>
  <si>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</si>
  <si>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</si>
  <si>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</si>
  <si>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</si>
  <si>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</si>
  <si>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</si>
  <si>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</si>
  <si>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</si>
  <si>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</si>
  <si>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</si>
  <si>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</si>
  <si>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</si>
  <si>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</si>
  <si>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</si>
  <si>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</si>
  <si>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</si>
  <si>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</si>
  <si>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</si>
  <si>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</si>
  <si>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</si>
  <si>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</si>
  <si>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</si>
  <si>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</si>
  <si>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</si>
  <si>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</si>
  <si>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</si>
  <si>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</si>
  <si>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</si>
  <si>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</si>
  <si>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</si>
  <si>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</si>
  <si>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</si>
  <si>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</si>
  <si>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2.6.3.</t>
  </si>
  <si>
    <t>0604</t>
  </si>
  <si>
    <t>Прикладные научные исследования в области охраны окружающей среды</t>
  </si>
  <si>
    <t>Сведения о внесенных изменениях в закон о бюджете на 2024 год и на плановый период 2025 и 2026 годов</t>
  </si>
  <si>
    <t>Закон ЗК "О бюджете ЗК на 2024 год и плановый период 2025  и 2026 годов" 
от 27.12.2023 г.                                                  № 2303-ЗЗК</t>
  </si>
  <si>
    <t>0706</t>
  </si>
  <si>
    <t>Высшее образование</t>
  </si>
  <si>
    <t>2.7.8.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</si>
  <si>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</si>
  <si>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Закон ЗК "О бюджете ЗК на 2024 год и плановый период 2025 и 2026 годов" 
от 27.12.2023 г.                            № 2303-ЗЗК (в редакции      
от 02.04.2024 г. № 2322-ЗЗК)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</si>
</sst>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2" fontId="26" fillId="0" borderId="0" xfId="0" applyNumberFormat="1" applyFont="1" applyAlignment="1">
      <alignment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3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172" fontId="3" fillId="12" borderId="14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/>
    </xf>
    <xf numFmtId="0" fontId="2" fillId="12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9" fontId="4" fillId="11" borderId="12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49" fontId="4" fillId="11" borderId="13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="85" zoomScaleNormal="90" zoomScaleSheetLayoutView="85"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4" sqref="F4"/>
    </sheetView>
  </sheetViews>
  <sheetFormatPr defaultColWidth="9.140625" defaultRowHeight="15"/>
  <cols>
    <col min="1" max="1" width="7.7109375" style="13" customWidth="1"/>
    <col min="2" max="2" width="47.00390625" style="12" customWidth="1"/>
    <col min="3" max="3" width="26.140625" style="12" customWidth="1"/>
    <col min="4" max="4" width="28.7109375" style="1" customWidth="1"/>
    <col min="5" max="5" width="17.140625" style="1" customWidth="1"/>
    <col min="6" max="6" width="28.7109375" style="1" customWidth="1"/>
    <col min="7" max="16384" width="9.140625" style="12" customWidth="1"/>
  </cols>
  <sheetData>
    <row r="1" spans="1:6" ht="15.75" customHeight="1">
      <c r="A1" s="58"/>
      <c r="B1" s="58"/>
      <c r="C1" s="58"/>
      <c r="D1" s="58"/>
      <c r="E1" s="58"/>
      <c r="F1" s="58"/>
    </row>
    <row r="2" spans="1:6" ht="15.75" customHeight="1">
      <c r="A2" s="59" t="s">
        <v>264</v>
      </c>
      <c r="B2" s="59"/>
      <c r="C2" s="59"/>
      <c r="D2" s="59"/>
      <c r="E2" s="59"/>
      <c r="F2" s="59"/>
    </row>
    <row r="3" spans="2:6" ht="15">
      <c r="B3" s="13"/>
      <c r="C3" s="13"/>
      <c r="D3" s="14"/>
      <c r="E3" s="14"/>
      <c r="F3" s="14"/>
    </row>
    <row r="4" spans="1:6" ht="104.25" customHeight="1">
      <c r="A4" s="57" t="s">
        <v>0</v>
      </c>
      <c r="B4" s="57"/>
      <c r="C4" s="15" t="s">
        <v>7</v>
      </c>
      <c r="D4" s="16" t="s">
        <v>265</v>
      </c>
      <c r="E4" s="17" t="s">
        <v>177</v>
      </c>
      <c r="F4" s="16" t="s">
        <v>270</v>
      </c>
    </row>
    <row r="5" spans="1:6" s="21" customFormat="1" ht="15">
      <c r="A5" s="18" t="s">
        <v>179</v>
      </c>
      <c r="B5" s="19" t="s">
        <v>2</v>
      </c>
      <c r="C5" s="20"/>
      <c r="D5" s="2">
        <f>D7+D18</f>
        <v>123271507.1</v>
      </c>
      <c r="E5" s="2">
        <f>E7+E18</f>
        <v>-2284.3</v>
      </c>
      <c r="F5" s="2">
        <f>F7+F18</f>
        <v>123269222.80000001</v>
      </c>
    </row>
    <row r="6" spans="1:6" ht="15">
      <c r="A6" s="22"/>
      <c r="B6" s="23" t="s">
        <v>1</v>
      </c>
      <c r="C6" s="24"/>
      <c r="D6" s="11"/>
      <c r="E6" s="11"/>
      <c r="F6" s="11"/>
    </row>
    <row r="7" spans="1:6" s="28" customFormat="1" ht="15">
      <c r="A7" s="25" t="s">
        <v>3</v>
      </c>
      <c r="B7" s="26" t="s">
        <v>4</v>
      </c>
      <c r="C7" s="27" t="s">
        <v>249</v>
      </c>
      <c r="D7" s="5">
        <v>69845818.7</v>
      </c>
      <c r="E7" s="5">
        <f>F7-D7</f>
        <v>0</v>
      </c>
      <c r="F7" s="5">
        <v>69845818.7</v>
      </c>
    </row>
    <row r="8" spans="1:6" ht="15">
      <c r="A8" s="22"/>
      <c r="B8" s="23" t="s">
        <v>5</v>
      </c>
      <c r="C8" s="24"/>
      <c r="D8" s="3"/>
      <c r="E8" s="4"/>
      <c r="F8" s="3"/>
    </row>
    <row r="9" spans="1:6" ht="15.75" customHeight="1">
      <c r="A9" s="22"/>
      <c r="B9" s="29" t="s">
        <v>156</v>
      </c>
      <c r="C9" s="30" t="s">
        <v>157</v>
      </c>
      <c r="D9" s="3">
        <v>20658281</v>
      </c>
      <c r="E9" s="4">
        <f aca="true" t="shared" si="0" ref="E9:E17">F9-D9</f>
        <v>0</v>
      </c>
      <c r="F9" s="3">
        <v>20658281</v>
      </c>
    </row>
    <row r="10" spans="1:6" ht="16.5" customHeight="1">
      <c r="A10" s="22"/>
      <c r="B10" s="29" t="s">
        <v>158</v>
      </c>
      <c r="C10" s="30" t="s">
        <v>159</v>
      </c>
      <c r="D10" s="3">
        <v>25554544.8</v>
      </c>
      <c r="E10" s="4">
        <f t="shared" si="0"/>
        <v>0</v>
      </c>
      <c r="F10" s="3">
        <v>25554544.8</v>
      </c>
    </row>
    <row r="11" spans="1:6" ht="45" customHeight="1">
      <c r="A11" s="22"/>
      <c r="B11" s="29" t="s">
        <v>160</v>
      </c>
      <c r="C11" s="30" t="s">
        <v>161</v>
      </c>
      <c r="D11" s="3">
        <v>8482316.3</v>
      </c>
      <c r="E11" s="4">
        <f t="shared" si="0"/>
        <v>0</v>
      </c>
      <c r="F11" s="3">
        <v>8482316.3</v>
      </c>
    </row>
    <row r="12" spans="1:6" ht="29.25" customHeight="1">
      <c r="A12" s="22"/>
      <c r="B12" s="29" t="s">
        <v>162</v>
      </c>
      <c r="C12" s="30" t="s">
        <v>163</v>
      </c>
      <c r="D12" s="3">
        <v>4078612.5</v>
      </c>
      <c r="E12" s="4">
        <f t="shared" si="0"/>
        <v>0</v>
      </c>
      <c r="F12" s="3">
        <v>4078612.5</v>
      </c>
    </row>
    <row r="13" spans="1:6" ht="17.25" customHeight="1">
      <c r="A13" s="22"/>
      <c r="B13" s="29" t="s">
        <v>164</v>
      </c>
      <c r="C13" s="30" t="s">
        <v>165</v>
      </c>
      <c r="D13" s="3">
        <v>6356617</v>
      </c>
      <c r="E13" s="4">
        <f t="shared" si="0"/>
        <v>0</v>
      </c>
      <c r="F13" s="3">
        <v>6356617</v>
      </c>
    </row>
    <row r="14" spans="1:6" ht="17.25" customHeight="1">
      <c r="A14" s="22"/>
      <c r="B14" s="29" t="s">
        <v>166</v>
      </c>
      <c r="C14" s="30" t="s">
        <v>167</v>
      </c>
      <c r="D14" s="3">
        <v>788680.8</v>
      </c>
      <c r="E14" s="4">
        <f t="shared" si="0"/>
        <v>0</v>
      </c>
      <c r="F14" s="3">
        <v>788680.8</v>
      </c>
    </row>
    <row r="15" spans="1:6" ht="19.5" customHeight="1">
      <c r="A15" s="22"/>
      <c r="B15" s="29" t="s">
        <v>168</v>
      </c>
      <c r="C15" s="30" t="s">
        <v>169</v>
      </c>
      <c r="D15" s="3">
        <v>1680</v>
      </c>
      <c r="E15" s="4">
        <f t="shared" si="0"/>
        <v>0</v>
      </c>
      <c r="F15" s="3">
        <v>1680</v>
      </c>
    </row>
    <row r="16" spans="1:6" ht="15.75" customHeight="1">
      <c r="A16" s="22"/>
      <c r="B16" s="29" t="s">
        <v>170</v>
      </c>
      <c r="C16" s="30" t="s">
        <v>171</v>
      </c>
      <c r="D16" s="3">
        <v>2479475.4</v>
      </c>
      <c r="E16" s="4">
        <f t="shared" si="0"/>
        <v>0</v>
      </c>
      <c r="F16" s="3">
        <v>2479475.4</v>
      </c>
    </row>
    <row r="17" spans="1:6" ht="45.75" customHeight="1">
      <c r="A17" s="22"/>
      <c r="B17" s="29" t="s">
        <v>173</v>
      </c>
      <c r="C17" s="30" t="s">
        <v>172</v>
      </c>
      <c r="D17" s="3">
        <v>13070</v>
      </c>
      <c r="E17" s="4">
        <f t="shared" si="0"/>
        <v>0</v>
      </c>
      <c r="F17" s="3">
        <v>13070</v>
      </c>
    </row>
    <row r="18" spans="1:6" s="28" customFormat="1" ht="15">
      <c r="A18" s="31" t="s">
        <v>178</v>
      </c>
      <c r="B18" s="32" t="s">
        <v>144</v>
      </c>
      <c r="C18" s="33" t="s">
        <v>250</v>
      </c>
      <c r="D18" s="6">
        <f>D20+D26+D28+D29+D30+D27</f>
        <v>53425688.4</v>
      </c>
      <c r="E18" s="6">
        <f>E20+E26+E28+E29+E30</f>
        <v>-2284.3</v>
      </c>
      <c r="F18" s="6">
        <f>F20+F26+F28+F29+F30+F27</f>
        <v>53423404.1</v>
      </c>
    </row>
    <row r="19" spans="1:6" s="37" customFormat="1" ht="15">
      <c r="A19" s="34"/>
      <c r="B19" s="35" t="s">
        <v>1</v>
      </c>
      <c r="C19" s="36"/>
      <c r="D19" s="7"/>
      <c r="E19" s="7"/>
      <c r="F19" s="7"/>
    </row>
    <row r="20" spans="1:6" ht="45" customHeight="1">
      <c r="A20" s="22"/>
      <c r="B20" s="29" t="s">
        <v>145</v>
      </c>
      <c r="C20" s="24" t="s">
        <v>251</v>
      </c>
      <c r="D20" s="3">
        <v>53425688.4</v>
      </c>
      <c r="E20" s="3">
        <f>E22+E23+E24+E25</f>
        <v>0</v>
      </c>
      <c r="F20" s="3">
        <v>53425688.4</v>
      </c>
    </row>
    <row r="21" spans="1:6" s="37" customFormat="1" ht="15">
      <c r="A21" s="34"/>
      <c r="B21" s="38" t="s">
        <v>5</v>
      </c>
      <c r="C21" s="36"/>
      <c r="D21" s="7"/>
      <c r="E21" s="7"/>
      <c r="F21" s="7"/>
    </row>
    <row r="22" spans="1:6" ht="41.25" customHeight="1">
      <c r="A22" s="22"/>
      <c r="B22" s="29" t="s">
        <v>146</v>
      </c>
      <c r="C22" s="24" t="s">
        <v>252</v>
      </c>
      <c r="D22" s="3">
        <v>18975345.6</v>
      </c>
      <c r="E22" s="4">
        <f aca="true" t="shared" si="1" ref="E22:E31">F22-D22</f>
        <v>0</v>
      </c>
      <c r="F22" s="3">
        <v>18975345.6</v>
      </c>
    </row>
    <row r="23" spans="1:6" ht="30">
      <c r="A23" s="22"/>
      <c r="B23" s="29" t="s">
        <v>147</v>
      </c>
      <c r="C23" s="24" t="s">
        <v>253</v>
      </c>
      <c r="D23" s="3">
        <v>29347252.6</v>
      </c>
      <c r="E23" s="4">
        <f t="shared" si="1"/>
        <v>0</v>
      </c>
      <c r="F23" s="3">
        <v>29347252.6</v>
      </c>
    </row>
    <row r="24" spans="1:6" ht="30">
      <c r="A24" s="22"/>
      <c r="B24" s="29" t="s">
        <v>148</v>
      </c>
      <c r="C24" s="24" t="s">
        <v>254</v>
      </c>
      <c r="D24" s="3">
        <v>3922788.9</v>
      </c>
      <c r="E24" s="4">
        <f t="shared" si="1"/>
        <v>0</v>
      </c>
      <c r="F24" s="3">
        <v>3922788.9</v>
      </c>
    </row>
    <row r="25" spans="1:6" ht="15">
      <c r="A25" s="22"/>
      <c r="B25" s="29" t="s">
        <v>149</v>
      </c>
      <c r="C25" s="24" t="s">
        <v>255</v>
      </c>
      <c r="D25" s="3">
        <v>1180301.3</v>
      </c>
      <c r="E25" s="4">
        <f t="shared" si="1"/>
        <v>0</v>
      </c>
      <c r="F25" s="3">
        <v>1180301.3</v>
      </c>
    </row>
    <row r="26" spans="1:6" ht="30">
      <c r="A26" s="22"/>
      <c r="B26" s="29" t="s">
        <v>150</v>
      </c>
      <c r="C26" s="24" t="s">
        <v>256</v>
      </c>
      <c r="D26" s="3">
        <v>0</v>
      </c>
      <c r="E26" s="4">
        <f t="shared" si="1"/>
        <v>0</v>
      </c>
      <c r="F26" s="3">
        <v>0</v>
      </c>
    </row>
    <row r="27" spans="1:6" ht="30">
      <c r="A27" s="22"/>
      <c r="B27" s="29" t="s">
        <v>174</v>
      </c>
      <c r="C27" s="24" t="s">
        <v>257</v>
      </c>
      <c r="D27" s="3">
        <v>0</v>
      </c>
      <c r="E27" s="4">
        <f t="shared" si="1"/>
        <v>0</v>
      </c>
      <c r="F27" s="3">
        <v>0</v>
      </c>
    </row>
    <row r="28" spans="1:6" ht="15">
      <c r="A28" s="22"/>
      <c r="B28" s="29" t="s">
        <v>151</v>
      </c>
      <c r="C28" s="24" t="s">
        <v>258</v>
      </c>
      <c r="D28" s="3">
        <v>0</v>
      </c>
      <c r="E28" s="4">
        <f t="shared" si="1"/>
        <v>0</v>
      </c>
      <c r="F28" s="3">
        <v>0</v>
      </c>
    </row>
    <row r="29" spans="1:6" ht="89.25" customHeight="1">
      <c r="A29" s="22"/>
      <c r="B29" s="29" t="s">
        <v>152</v>
      </c>
      <c r="C29" s="24" t="s">
        <v>259</v>
      </c>
      <c r="D29" s="3">
        <v>0</v>
      </c>
      <c r="E29" s="4">
        <f t="shared" si="1"/>
        <v>0</v>
      </c>
      <c r="F29" s="3">
        <v>0</v>
      </c>
    </row>
    <row r="30" spans="1:6" ht="45">
      <c r="A30" s="22"/>
      <c r="B30" s="29" t="s">
        <v>153</v>
      </c>
      <c r="C30" s="24" t="s">
        <v>260</v>
      </c>
      <c r="D30" s="3">
        <v>0</v>
      </c>
      <c r="E30" s="4">
        <f t="shared" si="1"/>
        <v>-2284.3</v>
      </c>
      <c r="F30" s="3">
        <v>-2284.3</v>
      </c>
    </row>
    <row r="31" spans="1:6" s="21" customFormat="1" ht="15">
      <c r="A31" s="18" t="s">
        <v>143</v>
      </c>
      <c r="B31" s="19" t="s">
        <v>6</v>
      </c>
      <c r="C31" s="20"/>
      <c r="D31" s="2">
        <f>D33+D42+D44+D48+D57+D62+D66+D75+D79+D86+D92+D96+D98+D100</f>
        <v>127004498.80000001</v>
      </c>
      <c r="E31" s="2">
        <f t="shared" si="1"/>
        <v>1061742</v>
      </c>
      <c r="F31" s="2">
        <f>F33+F42+F44+F48+F57+F62+F66+F75+F79+F86+F92+F96+F98+F100</f>
        <v>128066240.80000001</v>
      </c>
    </row>
    <row r="32" spans="1:6" s="42" customFormat="1" ht="15">
      <c r="A32" s="39"/>
      <c r="B32" s="40" t="s">
        <v>1</v>
      </c>
      <c r="C32" s="41"/>
      <c r="D32" s="11"/>
      <c r="E32" s="11"/>
      <c r="F32" s="11"/>
    </row>
    <row r="33" spans="1:6" s="28" customFormat="1" ht="18.75" customHeight="1">
      <c r="A33" s="43" t="s">
        <v>180</v>
      </c>
      <c r="B33" s="44" t="s">
        <v>11</v>
      </c>
      <c r="C33" s="45" t="s">
        <v>8</v>
      </c>
      <c r="D33" s="8">
        <f>D34+D35+D36+D37+D38+D39+D40+D41</f>
        <v>11277802.200000001</v>
      </c>
      <c r="E33" s="9">
        <f aca="true" t="shared" si="2" ref="E33:E65">F33-D33</f>
        <v>0</v>
      </c>
      <c r="F33" s="8">
        <f>F34+F35+F36+F37+F38+F39+F40+F41</f>
        <v>11277802.200000001</v>
      </c>
    </row>
    <row r="34" spans="1:6" ht="47.25" customHeight="1">
      <c r="A34" s="22" t="s">
        <v>181</v>
      </c>
      <c r="B34" s="46" t="s">
        <v>12</v>
      </c>
      <c r="C34" s="47" t="s">
        <v>9</v>
      </c>
      <c r="D34" s="3">
        <v>4164.7</v>
      </c>
      <c r="E34" s="4">
        <f t="shared" si="2"/>
        <v>0</v>
      </c>
      <c r="F34" s="3">
        <v>4164.7</v>
      </c>
    </row>
    <row r="35" spans="1:6" ht="60">
      <c r="A35" s="22" t="s">
        <v>182</v>
      </c>
      <c r="B35" s="46" t="s">
        <v>13</v>
      </c>
      <c r="C35" s="47" t="s">
        <v>10</v>
      </c>
      <c r="D35" s="3">
        <v>197465.6</v>
      </c>
      <c r="E35" s="4">
        <f t="shared" si="2"/>
        <v>0</v>
      </c>
      <c r="F35" s="3">
        <v>197465.6</v>
      </c>
    </row>
    <row r="36" spans="1:6" ht="60">
      <c r="A36" s="22" t="s">
        <v>183</v>
      </c>
      <c r="B36" s="46" t="s">
        <v>269</v>
      </c>
      <c r="C36" s="47" t="s">
        <v>75</v>
      </c>
      <c r="D36" s="3">
        <v>85896.6</v>
      </c>
      <c r="E36" s="4">
        <f t="shared" si="2"/>
        <v>0</v>
      </c>
      <c r="F36" s="3">
        <v>85896.6</v>
      </c>
    </row>
    <row r="37" spans="1:6" ht="15">
      <c r="A37" s="22" t="s">
        <v>184</v>
      </c>
      <c r="B37" s="46" t="s">
        <v>14</v>
      </c>
      <c r="C37" s="47" t="s">
        <v>76</v>
      </c>
      <c r="D37" s="3">
        <v>675.7</v>
      </c>
      <c r="E37" s="4">
        <f t="shared" si="2"/>
        <v>0</v>
      </c>
      <c r="F37" s="3">
        <v>675.7</v>
      </c>
    </row>
    <row r="38" spans="1:6" ht="45">
      <c r="A38" s="22" t="s">
        <v>185</v>
      </c>
      <c r="B38" s="46" t="s">
        <v>15</v>
      </c>
      <c r="C38" s="47" t="s">
        <v>77</v>
      </c>
      <c r="D38" s="3">
        <v>216219.1</v>
      </c>
      <c r="E38" s="4">
        <f t="shared" si="2"/>
        <v>0</v>
      </c>
      <c r="F38" s="3">
        <v>216219.1</v>
      </c>
    </row>
    <row r="39" spans="1:6" ht="30">
      <c r="A39" s="22" t="s">
        <v>186</v>
      </c>
      <c r="B39" s="46" t="s">
        <v>16</v>
      </c>
      <c r="C39" s="47" t="s">
        <v>78</v>
      </c>
      <c r="D39" s="3">
        <v>237812.2</v>
      </c>
      <c r="E39" s="4">
        <f t="shared" si="2"/>
        <v>0</v>
      </c>
      <c r="F39" s="3">
        <v>237812.2</v>
      </c>
    </row>
    <row r="40" spans="1:6" ht="15">
      <c r="A40" s="22" t="s">
        <v>187</v>
      </c>
      <c r="B40" s="46" t="s">
        <v>17</v>
      </c>
      <c r="C40" s="47" t="s">
        <v>79</v>
      </c>
      <c r="D40" s="3">
        <v>100000</v>
      </c>
      <c r="E40" s="4">
        <f t="shared" si="2"/>
        <v>0</v>
      </c>
      <c r="F40" s="3">
        <v>100000</v>
      </c>
    </row>
    <row r="41" spans="1:6" ht="15">
      <c r="A41" s="22" t="s">
        <v>188</v>
      </c>
      <c r="B41" s="46" t="s">
        <v>18</v>
      </c>
      <c r="C41" s="47" t="s">
        <v>80</v>
      </c>
      <c r="D41" s="3">
        <v>10435568.3</v>
      </c>
      <c r="E41" s="4">
        <f t="shared" si="2"/>
        <v>0</v>
      </c>
      <c r="F41" s="3">
        <v>10435568.3</v>
      </c>
    </row>
    <row r="42" spans="1:6" s="28" customFormat="1" ht="15">
      <c r="A42" s="43" t="s">
        <v>189</v>
      </c>
      <c r="B42" s="44" t="s">
        <v>19</v>
      </c>
      <c r="C42" s="45" t="s">
        <v>81</v>
      </c>
      <c r="D42" s="8">
        <f>D43</f>
        <v>94823.3</v>
      </c>
      <c r="E42" s="9">
        <f t="shared" si="2"/>
        <v>0</v>
      </c>
      <c r="F42" s="8">
        <f>F43</f>
        <v>94823.3</v>
      </c>
    </row>
    <row r="43" spans="1:6" ht="15">
      <c r="A43" s="22" t="s">
        <v>190</v>
      </c>
      <c r="B43" s="46" t="s">
        <v>20</v>
      </c>
      <c r="C43" s="47" t="s">
        <v>82</v>
      </c>
      <c r="D43" s="3">
        <v>94823.3</v>
      </c>
      <c r="E43" s="4">
        <f t="shared" si="2"/>
        <v>0</v>
      </c>
      <c r="F43" s="3">
        <v>94823.3</v>
      </c>
    </row>
    <row r="44" spans="1:6" s="28" customFormat="1" ht="28.5">
      <c r="A44" s="43" t="s">
        <v>191</v>
      </c>
      <c r="B44" s="44" t="s">
        <v>21</v>
      </c>
      <c r="C44" s="45" t="s">
        <v>83</v>
      </c>
      <c r="D44" s="8">
        <f>D45+D46+D47</f>
        <v>1982262</v>
      </c>
      <c r="E44" s="9">
        <f t="shared" si="2"/>
        <v>0</v>
      </c>
      <c r="F44" s="8">
        <f>F45+F46+F47</f>
        <v>1982262</v>
      </c>
    </row>
    <row r="45" spans="1:6" ht="15">
      <c r="A45" s="22" t="s">
        <v>192</v>
      </c>
      <c r="B45" s="48" t="s">
        <v>175</v>
      </c>
      <c r="C45" s="47" t="s">
        <v>84</v>
      </c>
      <c r="D45" s="3">
        <v>69640.1</v>
      </c>
      <c r="E45" s="4">
        <f t="shared" si="2"/>
        <v>0</v>
      </c>
      <c r="F45" s="3">
        <v>69640.1</v>
      </c>
    </row>
    <row r="46" spans="1:6" ht="45">
      <c r="A46" s="39" t="s">
        <v>193</v>
      </c>
      <c r="B46" s="49" t="s">
        <v>176</v>
      </c>
      <c r="C46" s="50" t="s">
        <v>85</v>
      </c>
      <c r="D46" s="3">
        <v>1912141.9</v>
      </c>
      <c r="E46" s="4">
        <f t="shared" si="2"/>
        <v>0</v>
      </c>
      <c r="F46" s="3">
        <v>1912141.9</v>
      </c>
    </row>
    <row r="47" spans="1:6" ht="15">
      <c r="A47" s="51" t="s">
        <v>194</v>
      </c>
      <c r="B47" s="52" t="s">
        <v>22</v>
      </c>
      <c r="C47" s="53" t="s">
        <v>86</v>
      </c>
      <c r="D47" s="10">
        <v>480</v>
      </c>
      <c r="E47" s="4">
        <f t="shared" si="2"/>
        <v>0</v>
      </c>
      <c r="F47" s="3">
        <v>480</v>
      </c>
    </row>
    <row r="48" spans="1:6" s="28" customFormat="1" ht="15">
      <c r="A48" s="43" t="s">
        <v>195</v>
      </c>
      <c r="B48" s="54" t="s">
        <v>23</v>
      </c>
      <c r="C48" s="45" t="s">
        <v>87</v>
      </c>
      <c r="D48" s="8">
        <f>D49+D50+D51+D52+D53+D54+D55+D56</f>
        <v>21938970.099999998</v>
      </c>
      <c r="E48" s="9">
        <f t="shared" si="2"/>
        <v>1199270.8000000007</v>
      </c>
      <c r="F48" s="8">
        <f>F49+F50+F51+F52+F53+F54+F55+F56</f>
        <v>23138240.9</v>
      </c>
    </row>
    <row r="49" spans="1:6" ht="15">
      <c r="A49" s="22" t="s">
        <v>196</v>
      </c>
      <c r="B49" s="52" t="s">
        <v>24</v>
      </c>
      <c r="C49" s="47" t="s">
        <v>88</v>
      </c>
      <c r="D49" s="3">
        <v>284134.7</v>
      </c>
      <c r="E49" s="4">
        <f t="shared" si="2"/>
        <v>0</v>
      </c>
      <c r="F49" s="3">
        <v>284134.7</v>
      </c>
    </row>
    <row r="50" spans="1:6" ht="15">
      <c r="A50" s="22" t="s">
        <v>197</v>
      </c>
      <c r="B50" s="52" t="s">
        <v>25</v>
      </c>
      <c r="C50" s="47" t="s">
        <v>89</v>
      </c>
      <c r="D50" s="3">
        <v>2406965.1</v>
      </c>
      <c r="E50" s="4">
        <f t="shared" si="2"/>
        <v>0</v>
      </c>
      <c r="F50" s="3">
        <v>2406965.1</v>
      </c>
    </row>
    <row r="51" spans="1:6" ht="15">
      <c r="A51" s="22" t="s">
        <v>198</v>
      </c>
      <c r="B51" s="52" t="s">
        <v>26</v>
      </c>
      <c r="C51" s="47" t="s">
        <v>90</v>
      </c>
      <c r="D51" s="3">
        <v>856023.7</v>
      </c>
      <c r="E51" s="4">
        <f t="shared" si="2"/>
        <v>0</v>
      </c>
      <c r="F51" s="3">
        <v>856023.7</v>
      </c>
    </row>
    <row r="52" spans="1:6" ht="15">
      <c r="A52" s="22" t="s">
        <v>199</v>
      </c>
      <c r="B52" s="52" t="s">
        <v>27</v>
      </c>
      <c r="C52" s="47" t="s">
        <v>91</v>
      </c>
      <c r="D52" s="3">
        <v>2468229.2</v>
      </c>
      <c r="E52" s="4">
        <f t="shared" si="2"/>
        <v>0</v>
      </c>
      <c r="F52" s="3">
        <v>2468229.2</v>
      </c>
    </row>
    <row r="53" spans="1:6" ht="15">
      <c r="A53" s="22" t="s">
        <v>200</v>
      </c>
      <c r="B53" s="52" t="s">
        <v>28</v>
      </c>
      <c r="C53" s="47" t="s">
        <v>92</v>
      </c>
      <c r="D53" s="3">
        <v>547931.9</v>
      </c>
      <c r="E53" s="4">
        <f t="shared" si="2"/>
        <v>0</v>
      </c>
      <c r="F53" s="3">
        <v>547931.9</v>
      </c>
    </row>
    <row r="54" spans="1:6" ht="15">
      <c r="A54" s="22" t="s">
        <v>201</v>
      </c>
      <c r="B54" s="52" t="s">
        <v>29</v>
      </c>
      <c r="C54" s="47" t="s">
        <v>93</v>
      </c>
      <c r="D54" s="3">
        <v>12506692.4</v>
      </c>
      <c r="E54" s="4">
        <f t="shared" si="2"/>
        <v>1107913.1999999993</v>
      </c>
      <c r="F54" s="3">
        <v>13614605.6</v>
      </c>
    </row>
    <row r="55" spans="1:6" ht="15">
      <c r="A55" s="22" t="s">
        <v>202</v>
      </c>
      <c r="B55" s="52" t="s">
        <v>30</v>
      </c>
      <c r="C55" s="47" t="s">
        <v>94</v>
      </c>
      <c r="D55" s="3">
        <v>208161.2</v>
      </c>
      <c r="E55" s="4">
        <f t="shared" si="2"/>
        <v>0</v>
      </c>
      <c r="F55" s="3">
        <v>208161.2</v>
      </c>
    </row>
    <row r="56" spans="1:6" ht="30">
      <c r="A56" s="22" t="s">
        <v>203</v>
      </c>
      <c r="B56" s="52" t="s">
        <v>31</v>
      </c>
      <c r="C56" s="47" t="s">
        <v>95</v>
      </c>
      <c r="D56" s="3">
        <v>2660831.9</v>
      </c>
      <c r="E56" s="4">
        <f t="shared" si="2"/>
        <v>91357.6000000001</v>
      </c>
      <c r="F56" s="3">
        <v>2752189.5</v>
      </c>
    </row>
    <row r="57" spans="1:6" s="28" customFormat="1" ht="15">
      <c r="A57" s="43" t="s">
        <v>204</v>
      </c>
      <c r="B57" s="54" t="s">
        <v>32</v>
      </c>
      <c r="C57" s="45" t="s">
        <v>96</v>
      </c>
      <c r="D57" s="8">
        <f>D58+D59+D60+D61</f>
        <v>8205523.4</v>
      </c>
      <c r="E57" s="9">
        <f t="shared" si="2"/>
        <v>-247074.80000000075</v>
      </c>
      <c r="F57" s="8">
        <f>F58+F59+F60+F61</f>
        <v>7958448.6</v>
      </c>
    </row>
    <row r="58" spans="1:6" ht="15">
      <c r="A58" s="22" t="s">
        <v>205</v>
      </c>
      <c r="B58" s="52" t="s">
        <v>33</v>
      </c>
      <c r="C58" s="47" t="s">
        <v>97</v>
      </c>
      <c r="D58" s="3">
        <v>0</v>
      </c>
      <c r="E58" s="4">
        <f t="shared" si="2"/>
        <v>16339.2</v>
      </c>
      <c r="F58" s="3">
        <v>16339.2</v>
      </c>
    </row>
    <row r="59" spans="1:6" ht="15">
      <c r="A59" s="22" t="s">
        <v>206</v>
      </c>
      <c r="B59" s="52" t="s">
        <v>34</v>
      </c>
      <c r="C59" s="47" t="s">
        <v>98</v>
      </c>
      <c r="D59" s="3">
        <v>4816792.3</v>
      </c>
      <c r="E59" s="4">
        <f t="shared" si="2"/>
        <v>420</v>
      </c>
      <c r="F59" s="3">
        <v>4817212.3</v>
      </c>
    </row>
    <row r="60" spans="1:6" ht="15">
      <c r="A60" s="22" t="s">
        <v>207</v>
      </c>
      <c r="B60" s="52" t="s">
        <v>139</v>
      </c>
      <c r="C60" s="47" t="s">
        <v>140</v>
      </c>
      <c r="D60" s="3">
        <v>1364871.6</v>
      </c>
      <c r="E60" s="4">
        <f t="shared" si="2"/>
        <v>0</v>
      </c>
      <c r="F60" s="3">
        <v>1364871.6</v>
      </c>
    </row>
    <row r="61" spans="1:6" ht="30">
      <c r="A61" s="22" t="s">
        <v>208</v>
      </c>
      <c r="B61" s="52" t="s">
        <v>35</v>
      </c>
      <c r="C61" s="47" t="s">
        <v>99</v>
      </c>
      <c r="D61" s="3">
        <v>2023859.5</v>
      </c>
      <c r="E61" s="4">
        <f t="shared" si="2"/>
        <v>-263834</v>
      </c>
      <c r="F61" s="3">
        <v>1760025.5</v>
      </c>
    </row>
    <row r="62" spans="1:6" s="28" customFormat="1" ht="15">
      <c r="A62" s="43" t="s">
        <v>209</v>
      </c>
      <c r="B62" s="54" t="s">
        <v>36</v>
      </c>
      <c r="C62" s="45" t="s">
        <v>100</v>
      </c>
      <c r="D62" s="8">
        <f>D63+D64+D65</f>
        <v>985104.7000000001</v>
      </c>
      <c r="E62" s="9">
        <f t="shared" si="2"/>
        <v>20000</v>
      </c>
      <c r="F62" s="8">
        <f>F63+F64+F65</f>
        <v>1005104.7000000001</v>
      </c>
    </row>
    <row r="63" spans="1:6" ht="30">
      <c r="A63" s="22" t="s">
        <v>210</v>
      </c>
      <c r="B63" s="52" t="s">
        <v>37</v>
      </c>
      <c r="C63" s="47" t="s">
        <v>101</v>
      </c>
      <c r="D63" s="3">
        <v>35495.3</v>
      </c>
      <c r="E63" s="4">
        <f t="shared" si="2"/>
        <v>0</v>
      </c>
      <c r="F63" s="3">
        <v>35495.3</v>
      </c>
    </row>
    <row r="64" spans="1:6" ht="30">
      <c r="A64" s="22" t="s">
        <v>211</v>
      </c>
      <c r="B64" s="52" t="s">
        <v>263</v>
      </c>
      <c r="C64" s="47" t="s">
        <v>262</v>
      </c>
      <c r="D64" s="3">
        <v>514.5</v>
      </c>
      <c r="E64" s="4">
        <v>0</v>
      </c>
      <c r="F64" s="3">
        <v>514.5</v>
      </c>
    </row>
    <row r="65" spans="1:6" ht="30">
      <c r="A65" s="22" t="s">
        <v>261</v>
      </c>
      <c r="B65" s="52" t="s">
        <v>38</v>
      </c>
      <c r="C65" s="47" t="s">
        <v>102</v>
      </c>
      <c r="D65" s="3">
        <v>949094.9</v>
      </c>
      <c r="E65" s="4">
        <f t="shared" si="2"/>
        <v>20000</v>
      </c>
      <c r="F65" s="3">
        <v>969094.9</v>
      </c>
    </row>
    <row r="66" spans="1:6" s="28" customFormat="1" ht="15">
      <c r="A66" s="43" t="s">
        <v>212</v>
      </c>
      <c r="B66" s="54" t="s">
        <v>39</v>
      </c>
      <c r="C66" s="45" t="s">
        <v>103</v>
      </c>
      <c r="D66" s="8">
        <f>D67+D68+D69+D70+D71+D73+D74+D72</f>
        <v>32717788.8</v>
      </c>
      <c r="E66" s="9">
        <f aca="true" t="shared" si="3" ref="E66:E98">F66-D66</f>
        <v>0</v>
      </c>
      <c r="F66" s="8">
        <f>F67+F68+F69+F70+F71+F73+F74+F72</f>
        <v>32717788.8</v>
      </c>
    </row>
    <row r="67" spans="1:6" ht="15">
      <c r="A67" s="22" t="s">
        <v>213</v>
      </c>
      <c r="B67" s="52" t="s">
        <v>40</v>
      </c>
      <c r="C67" s="47" t="s">
        <v>104</v>
      </c>
      <c r="D67" s="3">
        <v>6088950.9</v>
      </c>
      <c r="E67" s="4">
        <f t="shared" si="3"/>
        <v>0</v>
      </c>
      <c r="F67" s="3">
        <v>6088950.9</v>
      </c>
    </row>
    <row r="68" spans="1:6" ht="15">
      <c r="A68" s="22" t="s">
        <v>214</v>
      </c>
      <c r="B68" s="52" t="s">
        <v>41</v>
      </c>
      <c r="C68" s="47" t="s">
        <v>105</v>
      </c>
      <c r="D68" s="3">
        <v>21758917.4</v>
      </c>
      <c r="E68" s="4">
        <f t="shared" si="3"/>
        <v>0</v>
      </c>
      <c r="F68" s="3">
        <v>21758917.4</v>
      </c>
    </row>
    <row r="69" spans="1:6" ht="15">
      <c r="A69" s="22" t="s">
        <v>215</v>
      </c>
      <c r="B69" s="52" t="s">
        <v>155</v>
      </c>
      <c r="C69" s="47" t="s">
        <v>154</v>
      </c>
      <c r="D69" s="3">
        <v>359172.5</v>
      </c>
      <c r="E69" s="4">
        <f t="shared" si="3"/>
        <v>0</v>
      </c>
      <c r="F69" s="3">
        <v>359172.5</v>
      </c>
    </row>
    <row r="70" spans="1:6" ht="15">
      <c r="A70" s="22" t="s">
        <v>216</v>
      </c>
      <c r="B70" s="52" t="s">
        <v>42</v>
      </c>
      <c r="C70" s="47" t="s">
        <v>106</v>
      </c>
      <c r="D70" s="3">
        <v>3116532.5</v>
      </c>
      <c r="E70" s="4">
        <f t="shared" si="3"/>
        <v>0</v>
      </c>
      <c r="F70" s="3">
        <v>3116532.5</v>
      </c>
    </row>
    <row r="71" spans="1:6" ht="30">
      <c r="A71" s="22" t="s">
        <v>217</v>
      </c>
      <c r="B71" s="52" t="s">
        <v>43</v>
      </c>
      <c r="C71" s="47" t="s">
        <v>107</v>
      </c>
      <c r="D71" s="3">
        <v>106751.1</v>
      </c>
      <c r="E71" s="4">
        <f t="shared" si="3"/>
        <v>0</v>
      </c>
      <c r="F71" s="3">
        <v>106751.1</v>
      </c>
    </row>
    <row r="72" spans="1:6" ht="15">
      <c r="A72" s="22" t="s">
        <v>218</v>
      </c>
      <c r="B72" s="52" t="s">
        <v>267</v>
      </c>
      <c r="C72" s="47" t="s">
        <v>266</v>
      </c>
      <c r="D72" s="3">
        <v>50000</v>
      </c>
      <c r="E72" s="4">
        <f t="shared" si="3"/>
        <v>0</v>
      </c>
      <c r="F72" s="3">
        <v>50000</v>
      </c>
    </row>
    <row r="73" spans="1:6" ht="15">
      <c r="A73" s="22" t="s">
        <v>219</v>
      </c>
      <c r="B73" s="52" t="s">
        <v>44</v>
      </c>
      <c r="C73" s="47" t="s">
        <v>108</v>
      </c>
      <c r="D73" s="3">
        <v>89281.3</v>
      </c>
      <c r="E73" s="4">
        <f t="shared" si="3"/>
        <v>0</v>
      </c>
      <c r="F73" s="3">
        <v>89281.3</v>
      </c>
    </row>
    <row r="74" spans="1:6" ht="15">
      <c r="A74" s="22" t="s">
        <v>268</v>
      </c>
      <c r="B74" s="52" t="s">
        <v>45</v>
      </c>
      <c r="C74" s="47" t="s">
        <v>109</v>
      </c>
      <c r="D74" s="3">
        <v>1148183.1</v>
      </c>
      <c r="E74" s="4">
        <f t="shared" si="3"/>
        <v>0</v>
      </c>
      <c r="F74" s="3">
        <v>1148183.1</v>
      </c>
    </row>
    <row r="75" spans="1:6" s="28" customFormat="1" ht="15">
      <c r="A75" s="43" t="s">
        <v>220</v>
      </c>
      <c r="B75" s="54" t="s">
        <v>46</v>
      </c>
      <c r="C75" s="45" t="s">
        <v>110</v>
      </c>
      <c r="D75" s="8">
        <f>D76+D77+D78</f>
        <v>2162672.1</v>
      </c>
      <c r="E75" s="9">
        <f t="shared" si="3"/>
        <v>10500</v>
      </c>
      <c r="F75" s="8">
        <f>F76+F77+F78</f>
        <v>2173172.1</v>
      </c>
    </row>
    <row r="76" spans="1:6" ht="15">
      <c r="A76" s="22" t="s">
        <v>221</v>
      </c>
      <c r="B76" s="52" t="s">
        <v>47</v>
      </c>
      <c r="C76" s="47" t="s">
        <v>111</v>
      </c>
      <c r="D76" s="3">
        <v>1502900.1</v>
      </c>
      <c r="E76" s="4">
        <f t="shared" si="3"/>
        <v>10500</v>
      </c>
      <c r="F76" s="3">
        <v>1513400.1</v>
      </c>
    </row>
    <row r="77" spans="1:6" ht="15">
      <c r="A77" s="22" t="s">
        <v>222</v>
      </c>
      <c r="B77" s="52" t="s">
        <v>48</v>
      </c>
      <c r="C77" s="47" t="s">
        <v>112</v>
      </c>
      <c r="D77" s="3">
        <v>108150.3</v>
      </c>
      <c r="E77" s="4">
        <f t="shared" si="3"/>
        <v>0</v>
      </c>
      <c r="F77" s="3">
        <v>108150.3</v>
      </c>
    </row>
    <row r="78" spans="1:6" ht="30">
      <c r="A78" s="22" t="s">
        <v>223</v>
      </c>
      <c r="B78" s="52" t="s">
        <v>49</v>
      </c>
      <c r="C78" s="47" t="s">
        <v>113</v>
      </c>
      <c r="D78" s="3">
        <v>551621.7</v>
      </c>
      <c r="E78" s="4">
        <f t="shared" si="3"/>
        <v>0</v>
      </c>
      <c r="F78" s="3">
        <v>551621.7</v>
      </c>
    </row>
    <row r="79" spans="1:6" s="28" customFormat="1" ht="15">
      <c r="A79" s="43" t="s">
        <v>224</v>
      </c>
      <c r="B79" s="54" t="s">
        <v>50</v>
      </c>
      <c r="C79" s="45" t="s">
        <v>114</v>
      </c>
      <c r="D79" s="8">
        <f>D80+D81+D82+D83+D84+D85</f>
        <v>6880778</v>
      </c>
      <c r="E79" s="9">
        <f t="shared" si="3"/>
        <v>0</v>
      </c>
      <c r="F79" s="8">
        <f>F80+F81+F82+F83+F84+F85</f>
        <v>6880778</v>
      </c>
    </row>
    <row r="80" spans="1:6" ht="15">
      <c r="A80" s="22" t="s">
        <v>225</v>
      </c>
      <c r="B80" s="52" t="s">
        <v>51</v>
      </c>
      <c r="C80" s="47" t="s">
        <v>115</v>
      </c>
      <c r="D80" s="3">
        <v>3708800.7</v>
      </c>
      <c r="E80" s="4">
        <f t="shared" si="3"/>
        <v>0</v>
      </c>
      <c r="F80" s="3">
        <v>3708800.7</v>
      </c>
    </row>
    <row r="81" spans="1:6" ht="15">
      <c r="A81" s="22" t="s">
        <v>226</v>
      </c>
      <c r="B81" s="52" t="s">
        <v>52</v>
      </c>
      <c r="C81" s="47" t="s">
        <v>116</v>
      </c>
      <c r="D81" s="3">
        <v>1713979.7</v>
      </c>
      <c r="E81" s="4">
        <f t="shared" si="3"/>
        <v>0</v>
      </c>
      <c r="F81" s="3">
        <v>1713979.7</v>
      </c>
    </row>
    <row r="82" spans="1:6" ht="15">
      <c r="A82" s="22" t="s">
        <v>227</v>
      </c>
      <c r="B82" s="52" t="s">
        <v>53</v>
      </c>
      <c r="C82" s="47" t="s">
        <v>117</v>
      </c>
      <c r="D82" s="3">
        <v>532641.9</v>
      </c>
      <c r="E82" s="4">
        <f t="shared" si="3"/>
        <v>0</v>
      </c>
      <c r="F82" s="3">
        <v>532641.9</v>
      </c>
    </row>
    <row r="83" spans="1:6" ht="15">
      <c r="A83" s="22" t="s">
        <v>228</v>
      </c>
      <c r="B83" s="52" t="s">
        <v>54</v>
      </c>
      <c r="C83" s="47" t="s">
        <v>118</v>
      </c>
      <c r="D83" s="3">
        <v>83097.6</v>
      </c>
      <c r="E83" s="4">
        <f t="shared" si="3"/>
        <v>0</v>
      </c>
      <c r="F83" s="3">
        <v>83097.6</v>
      </c>
    </row>
    <row r="84" spans="1:6" ht="30">
      <c r="A84" s="22" t="s">
        <v>229</v>
      </c>
      <c r="B84" s="52" t="s">
        <v>55</v>
      </c>
      <c r="C84" s="47" t="s">
        <v>119</v>
      </c>
      <c r="D84" s="3">
        <v>96227.8</v>
      </c>
      <c r="E84" s="4">
        <f t="shared" si="3"/>
        <v>0</v>
      </c>
      <c r="F84" s="3">
        <v>96227.8</v>
      </c>
    </row>
    <row r="85" spans="1:6" ht="15">
      <c r="A85" s="22" t="s">
        <v>230</v>
      </c>
      <c r="B85" s="52" t="s">
        <v>56</v>
      </c>
      <c r="C85" s="47" t="s">
        <v>120</v>
      </c>
      <c r="D85" s="3">
        <v>746030.3</v>
      </c>
      <c r="E85" s="4">
        <f t="shared" si="3"/>
        <v>0</v>
      </c>
      <c r="F85" s="3">
        <v>746030.3</v>
      </c>
    </row>
    <row r="86" spans="1:6" s="28" customFormat="1" ht="15">
      <c r="A86" s="43" t="s">
        <v>231</v>
      </c>
      <c r="B86" s="54" t="s">
        <v>57</v>
      </c>
      <c r="C86" s="45" t="s">
        <v>121</v>
      </c>
      <c r="D86" s="8">
        <f>D87+D88+D89+D90+D91</f>
        <v>29591703</v>
      </c>
      <c r="E86" s="9">
        <f t="shared" si="3"/>
        <v>42966</v>
      </c>
      <c r="F86" s="8">
        <f>F87+F88+F89+F90+F91</f>
        <v>29634669</v>
      </c>
    </row>
    <row r="87" spans="1:6" ht="15">
      <c r="A87" s="22" t="s">
        <v>232</v>
      </c>
      <c r="B87" s="52" t="s">
        <v>58</v>
      </c>
      <c r="C87" s="47" t="s">
        <v>122</v>
      </c>
      <c r="D87" s="3">
        <v>4334410.7</v>
      </c>
      <c r="E87" s="4">
        <f t="shared" si="3"/>
        <v>0</v>
      </c>
      <c r="F87" s="3">
        <v>4334410.7</v>
      </c>
    </row>
    <row r="88" spans="1:6" ht="15">
      <c r="A88" s="22" t="s">
        <v>233</v>
      </c>
      <c r="B88" s="52" t="s">
        <v>59</v>
      </c>
      <c r="C88" s="47" t="s">
        <v>123</v>
      </c>
      <c r="D88" s="3">
        <v>2955826.4</v>
      </c>
      <c r="E88" s="4">
        <f t="shared" si="3"/>
        <v>0</v>
      </c>
      <c r="F88" s="3">
        <v>2955826.4</v>
      </c>
    </row>
    <row r="89" spans="1:6" ht="15">
      <c r="A89" s="22" t="s">
        <v>234</v>
      </c>
      <c r="B89" s="52" t="s">
        <v>60</v>
      </c>
      <c r="C89" s="47" t="s">
        <v>124</v>
      </c>
      <c r="D89" s="3">
        <v>15827396</v>
      </c>
      <c r="E89" s="4">
        <f t="shared" si="3"/>
        <v>42966</v>
      </c>
      <c r="F89" s="3">
        <v>15870362</v>
      </c>
    </row>
    <row r="90" spans="1:6" ht="15">
      <c r="A90" s="22" t="s">
        <v>235</v>
      </c>
      <c r="B90" s="52" t="s">
        <v>61</v>
      </c>
      <c r="C90" s="47" t="s">
        <v>125</v>
      </c>
      <c r="D90" s="3">
        <v>6193236.2</v>
      </c>
      <c r="E90" s="4">
        <f t="shared" si="3"/>
        <v>0</v>
      </c>
      <c r="F90" s="3">
        <v>6193236.2</v>
      </c>
    </row>
    <row r="91" spans="1:6" ht="15">
      <c r="A91" s="22" t="s">
        <v>236</v>
      </c>
      <c r="B91" s="52" t="s">
        <v>62</v>
      </c>
      <c r="C91" s="47" t="s">
        <v>126</v>
      </c>
      <c r="D91" s="3">
        <v>280833.7</v>
      </c>
      <c r="E91" s="4">
        <f t="shared" si="3"/>
        <v>0</v>
      </c>
      <c r="F91" s="3">
        <v>280833.7</v>
      </c>
    </row>
    <row r="92" spans="1:6" s="28" customFormat="1" ht="15">
      <c r="A92" s="43" t="s">
        <v>237</v>
      </c>
      <c r="B92" s="54" t="s">
        <v>63</v>
      </c>
      <c r="C92" s="45" t="s">
        <v>127</v>
      </c>
      <c r="D92" s="8">
        <f>D93+D94+D95</f>
        <v>1757719.9</v>
      </c>
      <c r="E92" s="9">
        <f t="shared" si="3"/>
        <v>36080</v>
      </c>
      <c r="F92" s="8">
        <f>F93+F94+F95</f>
        <v>1793799.9</v>
      </c>
    </row>
    <row r="93" spans="1:6" ht="15">
      <c r="A93" s="22" t="s">
        <v>238</v>
      </c>
      <c r="B93" s="52" t="s">
        <v>64</v>
      </c>
      <c r="C93" s="47" t="s">
        <v>128</v>
      </c>
      <c r="D93" s="3">
        <v>1126477.6</v>
      </c>
      <c r="E93" s="4">
        <f t="shared" si="3"/>
        <v>36080</v>
      </c>
      <c r="F93" s="3">
        <v>1162557.6</v>
      </c>
    </row>
    <row r="94" spans="1:6" ht="15">
      <c r="A94" s="22" t="s">
        <v>239</v>
      </c>
      <c r="B94" s="52" t="s">
        <v>65</v>
      </c>
      <c r="C94" s="47" t="s">
        <v>129</v>
      </c>
      <c r="D94" s="3">
        <v>604246.4</v>
      </c>
      <c r="E94" s="4">
        <f t="shared" si="3"/>
        <v>0</v>
      </c>
      <c r="F94" s="3">
        <v>604246.4</v>
      </c>
    </row>
    <row r="95" spans="1:6" ht="30">
      <c r="A95" s="55" t="s">
        <v>240</v>
      </c>
      <c r="B95" s="52" t="s">
        <v>66</v>
      </c>
      <c r="C95" s="47" t="s">
        <v>130</v>
      </c>
      <c r="D95" s="3">
        <v>26995.9</v>
      </c>
      <c r="E95" s="4">
        <f t="shared" si="3"/>
        <v>0</v>
      </c>
      <c r="F95" s="3">
        <v>26995.9</v>
      </c>
    </row>
    <row r="96" spans="1:6" s="28" customFormat="1" ht="15">
      <c r="A96" s="43" t="s">
        <v>241</v>
      </c>
      <c r="B96" s="54" t="s">
        <v>67</v>
      </c>
      <c r="C96" s="45" t="s">
        <v>131</v>
      </c>
      <c r="D96" s="8">
        <f>D97</f>
        <v>34977.2</v>
      </c>
      <c r="E96" s="9">
        <f t="shared" si="3"/>
        <v>0</v>
      </c>
      <c r="F96" s="8">
        <f>F97</f>
        <v>34977.2</v>
      </c>
    </row>
    <row r="97" spans="1:6" ht="15">
      <c r="A97" s="22" t="s">
        <v>242</v>
      </c>
      <c r="B97" s="52" t="s">
        <v>68</v>
      </c>
      <c r="C97" s="47" t="s">
        <v>132</v>
      </c>
      <c r="D97" s="3">
        <v>34977.2</v>
      </c>
      <c r="E97" s="4">
        <f t="shared" si="3"/>
        <v>0</v>
      </c>
      <c r="F97" s="3">
        <v>34977.2</v>
      </c>
    </row>
    <row r="98" spans="1:6" s="28" customFormat="1" ht="28.5">
      <c r="A98" s="43" t="s">
        <v>243</v>
      </c>
      <c r="B98" s="54" t="s">
        <v>69</v>
      </c>
      <c r="C98" s="45" t="s">
        <v>133</v>
      </c>
      <c r="D98" s="8">
        <f>D99</f>
        <v>1270214.4</v>
      </c>
      <c r="E98" s="9">
        <f t="shared" si="3"/>
        <v>0</v>
      </c>
      <c r="F98" s="8">
        <f>F99</f>
        <v>1270214.4</v>
      </c>
    </row>
    <row r="99" spans="1:6" ht="30">
      <c r="A99" s="22" t="s">
        <v>244</v>
      </c>
      <c r="B99" s="52" t="s">
        <v>70</v>
      </c>
      <c r="C99" s="47" t="s">
        <v>134</v>
      </c>
      <c r="D99" s="3">
        <v>1270214.4</v>
      </c>
      <c r="E99" s="4">
        <f>F99-D99</f>
        <v>0</v>
      </c>
      <c r="F99" s="3">
        <v>1270214.4</v>
      </c>
    </row>
    <row r="100" spans="1:6" s="28" customFormat="1" ht="42" customHeight="1">
      <c r="A100" s="43" t="s">
        <v>245</v>
      </c>
      <c r="B100" s="54" t="s">
        <v>71</v>
      </c>
      <c r="C100" s="45" t="s">
        <v>135</v>
      </c>
      <c r="D100" s="8">
        <f>D101+D102+D103</f>
        <v>8104159.699999999</v>
      </c>
      <c r="E100" s="9">
        <f>F100-D100</f>
        <v>0</v>
      </c>
      <c r="F100" s="8">
        <f>F101+F102+F103</f>
        <v>8104159.699999999</v>
      </c>
    </row>
    <row r="101" spans="1:6" ht="45.75" customHeight="1">
      <c r="A101" s="22" t="s">
        <v>246</v>
      </c>
      <c r="B101" s="52" t="s">
        <v>72</v>
      </c>
      <c r="C101" s="47" t="s">
        <v>136</v>
      </c>
      <c r="D101" s="3">
        <v>5450322</v>
      </c>
      <c r="E101" s="4">
        <f>F101-D101</f>
        <v>0</v>
      </c>
      <c r="F101" s="3">
        <v>5450322</v>
      </c>
    </row>
    <row r="102" spans="1:6" ht="15">
      <c r="A102" s="22" t="s">
        <v>247</v>
      </c>
      <c r="B102" s="52" t="s">
        <v>73</v>
      </c>
      <c r="C102" s="47" t="s">
        <v>137</v>
      </c>
      <c r="D102" s="3">
        <v>2122187.6</v>
      </c>
      <c r="E102" s="4">
        <f>F102-D102</f>
        <v>0</v>
      </c>
      <c r="F102" s="3">
        <v>2122187.6</v>
      </c>
    </row>
    <row r="103" spans="1:6" ht="30">
      <c r="A103" s="22" t="s">
        <v>248</v>
      </c>
      <c r="B103" s="52" t="s">
        <v>74</v>
      </c>
      <c r="C103" s="47" t="s">
        <v>138</v>
      </c>
      <c r="D103" s="3">
        <v>531650.1</v>
      </c>
      <c r="E103" s="4">
        <f>F103-D103</f>
        <v>0</v>
      </c>
      <c r="F103" s="3">
        <v>531650.1</v>
      </c>
    </row>
    <row r="104" spans="1:6" s="56" customFormat="1" ht="20.25" customHeight="1">
      <c r="A104" s="18" t="s">
        <v>142</v>
      </c>
      <c r="B104" s="19" t="s">
        <v>141</v>
      </c>
      <c r="C104" s="20"/>
      <c r="D104" s="2">
        <f>D5-D31</f>
        <v>-3732991.700000018</v>
      </c>
      <c r="E104" s="2">
        <f>E5-E31</f>
        <v>-1064026.3</v>
      </c>
      <c r="F104" s="2">
        <f>F5-F31</f>
        <v>-4797018</v>
      </c>
    </row>
  </sheetData>
  <sheetProtection/>
  <mergeCells count="3">
    <mergeCell ref="A4:B4"/>
    <mergeCell ref="A1:F1"/>
    <mergeCell ref="A2:F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2024-04-05T00:03:07Z</dcterms:modified>
  <cp:category/>
  <cp:version/>
  <cp:contentType/>
  <cp:contentStatus/>
</cp:coreProperties>
</file>